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DieseArbeitsmappe" defaultThemeVersion="124226"/>
  <xr:revisionPtr revIDLastSave="0" documentId="10_ncr:100000_{193F1EA8-CE86-4D46-A04D-16D56E93DDC4}" xr6:coauthVersionLast="31" xr6:coauthVersionMax="31" xr10:uidLastSave="{00000000-0000-0000-0000-000000000000}"/>
  <bookViews>
    <workbookView xWindow="570" yWindow="315" windowWidth="12390" windowHeight="9315" xr2:uid="{00000000-000D-0000-FFFF-FFFF00000000}"/>
  </bookViews>
  <sheets>
    <sheet name="MaxMin" sheetId="17" r:id="rId1"/>
    <sheet name="Dia1" sheetId="18" r:id="rId2"/>
  </sheets>
  <calcPr calcId="179017"/>
</workbook>
</file>

<file path=xl/calcChain.xml><?xml version="1.0" encoding="utf-8"?>
<calcChain xmlns="http://schemas.openxmlformats.org/spreadsheetml/2006/main">
  <c r="G23" i="17" l="1"/>
  <c r="G41" i="17" l="1"/>
  <c r="B23" i="17" l="1"/>
  <c r="H23" i="17" s="1"/>
  <c r="B41" i="17" l="1"/>
  <c r="H41" i="17" s="1"/>
  <c r="C41" i="17"/>
  <c r="C23" i="17"/>
  <c r="D41" i="17"/>
  <c r="D23" i="17"/>
  <c r="F41" i="17" l="1"/>
  <c r="F23" i="17"/>
  <c r="E41" i="17"/>
  <c r="E23" i="17"/>
</calcChain>
</file>

<file path=xl/sharedStrings.xml><?xml version="1.0" encoding="utf-8"?>
<sst xmlns="http://schemas.openxmlformats.org/spreadsheetml/2006/main" count="75" uniqueCount="44">
  <si>
    <t>Erdgas in Österreich</t>
  </si>
  <si>
    <t>Abgabe an Endkunden (*)</t>
  </si>
  <si>
    <t>Charakteristische Kennzahlen der Leistung</t>
  </si>
  <si>
    <t>Berichts-
zeitraum</t>
  </si>
  <si>
    <t>Leistungs-
Maxima</t>
  </si>
  <si>
    <t>Leitungs-
Minima</t>
  </si>
  <si>
    <t>Maximale
Leistungs-
Minima</t>
  </si>
  <si>
    <t>Maximaler Tages-
verbrauch</t>
  </si>
  <si>
    <t>Minimaler Tages-
verbrauch</t>
  </si>
  <si>
    <t>Monats-
summe</t>
  </si>
  <si>
    <t>Benutzungs-
dauer der
Höchstlast</t>
  </si>
  <si>
    <t>Einheit</t>
  </si>
  <si>
    <t>MWh/h</t>
  </si>
  <si>
    <t>GWh</t>
  </si>
  <si>
    <t>h</t>
  </si>
  <si>
    <t xml:space="preserve">Jänner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</si>
  <si>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</si>
  <si>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</si>
  <si>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</si>
  <si>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</si>
  <si>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</si>
  <si>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</si>
  <si>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</si>
  <si>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</si>
  <si>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</si>
  <si>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</si>
  <si>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</si>
  <si>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</si>
  <si>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1.000 Nm3/h</t>
  </si>
  <si>
    <t>Mio. Nm3</t>
  </si>
  <si>
    <t>Angaben in Nm3 bezogen auf den Normzustand</t>
  </si>
  <si>
    <t xml:space="preserve">Temperatur </t>
  </si>
  <si>
    <t>0 Grad C</t>
  </si>
  <si>
    <t xml:space="preserve">Wassergehalt </t>
  </si>
  <si>
    <t>0 Prozent</t>
  </si>
  <si>
    <t xml:space="preserve">Absoluter Druck </t>
  </si>
  <si>
    <t>1.013,25 mbar</t>
  </si>
  <si>
    <t>Mittlerer Verrechnungsbrennwert zum Ende des Berichtszeitraums</t>
  </si>
  <si>
    <t>(*) Netzabgabe an Endkunden bzw. -verbraucher</t>
  </si>
  <si>
    <t xml:space="preserve">     (hier Haushalte, Industrie, Chemie, Raffinerie, Wärmekraftwerke ...)</t>
  </si>
  <si>
    <t>Quelle: E-Control</t>
  </si>
  <si>
    <t>Kalenderjahr 2016</t>
  </si>
  <si>
    <t>(Datenstand: September 2018 - einschließlich Korrekturen aufgrund Clearing 2)</t>
  </si>
  <si>
    <t>11,31 kWh/Nm³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</si>
</sst>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2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3" fillId="0" borderId="0" xfId="0" applyFont="1"/>
    <xf numFmtId="0" fontId="7" fillId="3" borderId="5" xfId="10" applyFont="1" applyFill="1" applyBorder="1" applyAlignment="1">
      <alignment horizontal="left" vertical="center" wrapText="1"/>
    </xf>
    <xf numFmtId="0" fontId="7" fillId="3" borderId="6" xfId="10" applyFont="1" applyFill="1" applyBorder="1" applyAlignment="1">
      <alignment horizontal="center" vertical="center" wrapText="1"/>
    </xf>
    <xf numFmtId="0" fontId="7" fillId="3" borderId="7" xfId="10" applyFont="1" applyFill="1" applyBorder="1" applyAlignment="1">
      <alignment horizontal="center" vertical="center" wrapText="1"/>
    </xf>
    <xf numFmtId="0" fontId="7" fillId="4" borderId="8" xfId="10" applyFont="1" applyFill="1" applyBorder="1" applyAlignment="1">
      <alignment horizontal="left" vertical="center"/>
    </xf>
    <xf numFmtId="3" fontId="7" fillId="4" borderId="9" xfId="10" applyNumberFormat="1" applyFont="1" applyFill="1" applyBorder="1" applyAlignment="1">
      <alignment horizontal="right" vertical="center"/>
    </xf>
    <xf numFmtId="165" fontId="7" fillId="4" borderId="9" xfId="10" applyNumberFormat="1" applyFont="1" applyFill="1" applyBorder="1" applyAlignment="1">
      <alignment horizontal="right" vertical="center"/>
    </xf>
    <xf numFmtId="3" fontId="7" fillId="4" borderId="10" xfId="10" applyNumberFormat="1" applyFont="1" applyFill="1" applyBorder="1" applyAlignment="1">
      <alignment horizontal="right" vertical="center"/>
    </xf>
    <xf numFmtId="0" fontId="7" fillId="2" borderId="8" xfId="10" applyFont="1" applyFill="1" applyBorder="1" applyAlignment="1">
      <alignment horizontal="left" vertical="center"/>
    </xf>
    <xf numFmtId="3" fontId="7" fillId="2" borderId="9" xfId="10" applyNumberFormat="1" applyFont="1" applyFill="1" applyBorder="1" applyAlignment="1">
      <alignment horizontal="right" vertical="center"/>
    </xf>
    <xf numFmtId="165" fontId="7" fillId="2" borderId="9" xfId="10" applyNumberFormat="1" applyFont="1" applyFill="1" applyBorder="1" applyAlignment="1">
      <alignment horizontal="right" vertical="center"/>
    </xf>
    <xf numFmtId="3" fontId="7" fillId="2" borderId="10" xfId="10" applyNumberFormat="1" applyFont="1" applyFill="1" applyBorder="1" applyAlignment="1">
      <alignment horizontal="right" vertical="center"/>
    </xf>
    <xf numFmtId="0" fontId="8" fillId="4" borderId="8" xfId="10" applyFont="1" applyFill="1" applyBorder="1" applyAlignment="1">
      <alignment horizontal="left" vertical="center"/>
    </xf>
    <xf numFmtId="3" fontId="8" fillId="4" borderId="9" xfId="10" applyNumberFormat="1" applyFont="1" applyFill="1" applyBorder="1" applyAlignment="1">
      <alignment vertical="center"/>
    </xf>
    <xf numFmtId="165" fontId="8" fillId="4" borderId="9" xfId="10" applyNumberFormat="1" applyFont="1" applyFill="1" applyBorder="1" applyAlignment="1">
      <alignment vertical="center"/>
    </xf>
    <xf numFmtId="3" fontId="8" fillId="4" borderId="10" xfId="10" applyNumberFormat="1" applyFont="1" applyFill="1" applyBorder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 applyAlignment="1">
      <alignment horizontal="right" vertical="center"/>
    </xf>
    <xf numFmtId="0" fontId="7" fillId="0" borderId="0" xfId="11" applyFont="1" applyAlignment="1">
      <alignment horizontal="right" vertical="center"/>
    </xf>
    <xf numFmtId="2" fontId="7" fillId="0" borderId="0" xfId="10" applyNumberFormat="1" applyFont="1" applyAlignment="1">
      <alignment horizontal="left" vertical="center"/>
    </xf>
    <xf numFmtId="0" fontId="7" fillId="0" borderId="0" xfId="10" applyFont="1" applyAlignment="1">
      <alignment horizontal="left" vertical="center"/>
    </xf>
    <xf numFmtId="0" fontId="8" fillId="0" borderId="0" xfId="10" applyFont="1" applyAlignment="1">
      <alignment horizontal="right" vertical="center"/>
    </xf>
    <xf numFmtId="0" fontId="7" fillId="3" borderId="2" xfId="10" applyFont="1" applyFill="1" applyBorder="1" applyAlignment="1">
      <alignment horizontal="center" vertical="center" wrapText="1"/>
    </xf>
    <xf numFmtId="0" fontId="7" fillId="3" borderId="4" xfId="10" applyFont="1" applyFill="1" applyBorder="1" applyAlignment="1">
      <alignment horizontal="center" vertical="center" wrapText="1"/>
    </xf>
    <xf numFmtId="0" fontId="7" fillId="3" borderId="6" xfId="10" applyFont="1" applyFill="1" applyBorder="1" applyAlignment="1">
      <alignment horizontal="center" vertical="center" wrapText="1"/>
    </xf>
    <xf numFmtId="0" fontId="7" fillId="3" borderId="1" xfId="10" applyFont="1" applyFill="1" applyBorder="1" applyAlignment="1">
      <alignment horizontal="left" vertical="center" wrapText="1"/>
    </xf>
    <xf numFmtId="0" fontId="7" fillId="3" borderId="3" xfId="10" applyFont="1" applyFill="1" applyBorder="1" applyAlignment="1">
      <alignment horizontal="left" vertical="center" wrapText="1"/>
    </xf>
    <xf numFmtId="0" fontId="7" fillId="3" borderId="5" xfId="10" applyFont="1" applyFill="1" applyBorder="1" applyAlignment="1">
      <alignment horizontal="left" vertical="center" wrapText="1"/>
    </xf>
    <xf numFmtId="0" fontId="4" fillId="2" borderId="0" xfId="10" applyFont="1" applyFill="1" applyBorder="1" applyAlignment="1">
      <alignment horizontal="center" vertical="center"/>
    </xf>
    <xf numFmtId="0" fontId="3" fillId="2" borderId="0" xfId="10" applyFont="1" applyFill="1" applyBorder="1" applyAlignment="1">
      <alignment horizontal="center" vertical="center"/>
    </xf>
    <xf numFmtId="0" fontId="5" fillId="2" borderId="0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center" vertical="center"/>
    </xf>
    <xf numFmtId="0" fontId="7" fillId="2" borderId="0" xfId="10" applyFont="1" applyFill="1" applyBorder="1" applyAlignment="1">
      <alignment horizontal="center" vertical="center"/>
    </xf>
  </cellXfs>
  <cellStyles count="12">
    <cellStyle name="A4 Auto Format" xfId="1" xr:uid="{00000000-0005-0000-0000-000000000000}"/>
    <cellStyle name="A4 Auto Format 2" xfId="2" xr:uid="{00000000-0005-0000-0000-000001000000}"/>
    <cellStyle name="A4 No Format" xfId="3" xr:uid="{00000000-0005-0000-0000-000002000000}"/>
    <cellStyle name="A4 No Format 2" xfId="4" xr:uid="{00000000-0005-0000-0000-000003000000}"/>
    <cellStyle name="A4 Normal" xfId="5" xr:uid="{00000000-0005-0000-0000-000004000000}"/>
    <cellStyle name="A4 Normal 2" xfId="6" xr:uid="{00000000-0005-0000-0000-000005000000}"/>
    <cellStyle name="Euro" xfId="7" xr:uid="{00000000-0005-0000-0000-000006000000}"/>
    <cellStyle name="Prozent 2" xfId="8" xr:uid="{00000000-0005-0000-0000-000007000000}"/>
    <cellStyle name="Standard" xfId="0" builtinId="0"/>
    <cellStyle name="Standard 2" xfId="9" xr:uid="{00000000-0005-0000-0000-000009000000}"/>
    <cellStyle name="Standard_2007_ErdGasBilMM" xfId="10" xr:uid="{581FA749-CBB6-4A8E-893F-7925F4C09B4D}"/>
    <cellStyle name="Standard_2007_ErdGasSpeMM" xfId="11" xr:uid="{00A55261-57AA-4D37-B394-30410BC7EF7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1"/>
              <a:t>Erdgas in Österreich</a:t>
            </a:r>
          </a:p>
          <a:p>
            <a:pPr>
              <a:defRPr/>
            </a:pPr>
            <a:r>
              <a:rPr lang="de-DE"/>
              <a:t>Charakteristische Größen der Leistung</a:t>
            </a:r>
          </a:p>
        </c:rich>
      </c:tx>
      <c:layout>
        <c:manualLayout>
          <c:xMode val="edge"/>
          <c:yMode val="edge"/>
          <c:x val="0.35758836714753722"/>
          <c:y val="2.01681029331704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9828561575787"/>
          <c:y val="0.15630248239172123"/>
          <c:w val="0.8179702719641796"/>
          <c:h val="0.67054305080551801"/>
        </c:manualLayout>
      </c:layout>
      <c:lineChart>
        <c:grouping val="standard"/>
        <c:varyColors val="0"/>
        <c:ser>
          <c:idx val="0"/>
          <c:order val="0"/>
          <c:tx>
            <c:strRef>
              <c:f>MaxMin!$B$7</c:f>
              <c:strCache>
                <c:ptCount val="1"/>
                <c:pt idx="0">
                  <c:v>Leistungs-
Maxima</c:v>
                </c:pt>
              </c:strCache>
            </c:strRef>
          </c:tx>
          <c:spPr>
            <a:ln w="381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MaxMin!$B$11:$B$22</c:f>
              <c:numCache>
                <c:formatCode>#,##0</c:formatCode>
                <c:ptCount val="12"/>
                <c:pt idx="0">
                  <c:v>22864.64599433</c:v>
                </c:pt>
                <c:pt idx="1">
                  <c:v>17990.217651799998</c:v>
                </c:pt>
                <c:pt idx="2">
                  <c:v>17424.486903410001</c:v>
                </c:pt>
                <c:pt idx="3">
                  <c:v>14510.342915560001</c:v>
                </c:pt>
                <c:pt idx="4">
                  <c:v>11231.032845240001</c:v>
                </c:pt>
                <c:pt idx="5">
                  <c:v>7414.8281924900002</c:v>
                </c:pt>
                <c:pt idx="6">
                  <c:v>9523.6622905700006</c:v>
                </c:pt>
                <c:pt idx="7">
                  <c:v>8489.9323058400005</c:v>
                </c:pt>
                <c:pt idx="8">
                  <c:v>13273.32151025</c:v>
                </c:pt>
                <c:pt idx="9">
                  <c:v>15306.168316900001</c:v>
                </c:pt>
                <c:pt idx="10">
                  <c:v>21928.08228459</c:v>
                </c:pt>
                <c:pt idx="11">
                  <c:v>24591.196616019999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A7-4C44-B91D-3294CCEEAE8F}"/>
            </c:ext>
          </c:extLst>
        </c:ser>
        <c:ser>
          <c:idx val="2"/>
          <c:order val="1"/>
          <c:tx>
            <c:strRef>
              <c:f>MaxMin!$D$7</c:f>
              <c:strCache>
                <c:ptCount val="1"/>
                <c:pt idx="0">
                  <c:v>Maximale
Leistungs-
Minima</c:v>
                </c:pt>
              </c:strCache>
            </c:strRef>
          </c:tx>
          <c:spPr>
            <a:ln w="38100">
              <a:solidFill>
                <a:srgbClr val="F88334"/>
              </a:solidFill>
              <a:prstDash val="solid"/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MaxMin!$D$11:$D$22</c:f>
              <c:numCache>
                <c:formatCode>#,##0</c:formatCode>
                <c:ptCount val="12"/>
                <c:pt idx="0">
                  <c:v>17213.003001540001</c:v>
                </c:pt>
                <c:pt idx="1">
                  <c:v>12229.63871694</c:v>
                </c:pt>
                <c:pt idx="2">
                  <c:v>11992.045842700001</c:v>
                </c:pt>
                <c:pt idx="3">
                  <c:v>10296.881249370001</c:v>
                </c:pt>
                <c:pt idx="4">
                  <c:v>7601.9364376799986</c:v>
                </c:pt>
                <c:pt idx="5">
                  <c:v>5189.2403267</c:v>
                </c:pt>
                <c:pt idx="6">
                  <c:v>4914.26738535</c:v>
                </c:pt>
                <c:pt idx="7">
                  <c:v>4679.7847002099998</c:v>
                </c:pt>
                <c:pt idx="8">
                  <c:v>8971.6255220400017</c:v>
                </c:pt>
                <c:pt idx="9">
                  <c:v>9865.4255397199977</c:v>
                </c:pt>
                <c:pt idx="10">
                  <c:v>14665.045975140001</c:v>
                </c:pt>
                <c:pt idx="11">
                  <c:v>18228.264424560002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7A7-4C44-B91D-3294CCEEAE8F}"/>
            </c:ext>
          </c:extLst>
        </c:ser>
        <c:ser>
          <c:idx val="1"/>
          <c:order val="2"/>
          <c:tx>
            <c:strRef>
              <c:f>MaxMin!$C$7</c:f>
              <c:strCache>
                <c:ptCount val="1"/>
                <c:pt idx="0">
                  <c:v>Leitungs-
Minima</c:v>
                </c:pt>
              </c:strCache>
            </c:strRef>
          </c:tx>
          <c:spPr>
            <a:ln w="38100">
              <a:solidFill>
                <a:srgbClr val="E6DB00"/>
              </a:solidFill>
              <a:prstDash val="solid"/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MaxMin!$C$11:$C$22</c:f>
              <c:numCache>
                <c:formatCode>#,##0</c:formatCode>
                <c:ptCount val="12"/>
                <c:pt idx="0">
                  <c:v>10788.704089910001</c:v>
                </c:pt>
                <c:pt idx="1">
                  <c:v>7836.4692231300005</c:v>
                </c:pt>
                <c:pt idx="2">
                  <c:v>7640.2043928599996</c:v>
                </c:pt>
                <c:pt idx="3">
                  <c:v>6030.2464694199998</c:v>
                </c:pt>
                <c:pt idx="4">
                  <c:v>4273.81855189</c:v>
                </c:pt>
                <c:pt idx="5">
                  <c:v>3660.56290902</c:v>
                </c:pt>
                <c:pt idx="6">
                  <c:v>3585.01214815</c:v>
                </c:pt>
                <c:pt idx="7">
                  <c:v>3627.7504491599998</c:v>
                </c:pt>
                <c:pt idx="8">
                  <c:v>4133.7262484899993</c:v>
                </c:pt>
                <c:pt idx="9">
                  <c:v>5557.395709299999</c:v>
                </c:pt>
                <c:pt idx="10">
                  <c:v>8865.3221574800009</c:v>
                </c:pt>
                <c:pt idx="11">
                  <c:v>8949.2908248600015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7A7-4C44-B91D-3294CCEEA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919424"/>
        <c:axId val="320920960"/>
      </c:lineChart>
      <c:lineChart>
        <c:grouping val="standard"/>
        <c:varyColors val="0"/>
        <c:ser>
          <c:idx val="3"/>
          <c:order val="3"/>
          <c:tx>
            <c:strRef>
              <c:f>MaxMin!$E$7</c:f>
              <c:strCache>
                <c:ptCount val="1"/>
                <c:pt idx="0">
                  <c:v>Maximaler Tages-
verbrauch</c:v>
                </c:pt>
              </c:strCache>
            </c:strRef>
          </c:tx>
          <c:spPr>
            <a:ln w="38100">
              <a:solidFill>
                <a:srgbClr val="646464"/>
              </a:solidFill>
              <a:prstDash val="solid"/>
            </a:ln>
          </c:spPr>
          <c:marker>
            <c:symbol val="none"/>
          </c:marker>
          <c:val>
            <c:numRef>
              <c:f>MaxMin!$E$11:$E$22</c:f>
              <c:numCache>
                <c:formatCode>#,##0.0</c:formatCode>
                <c:ptCount val="12"/>
                <c:pt idx="0">
                  <c:v>492.51722480908001</c:v>
                </c:pt>
                <c:pt idx="1">
                  <c:v>367.42770521310001</c:v>
                </c:pt>
                <c:pt idx="2">
                  <c:v>353.54603929368994</c:v>
                </c:pt>
                <c:pt idx="3">
                  <c:v>291.98368570203996</c:v>
                </c:pt>
                <c:pt idx="4">
                  <c:v>230.04692119364</c:v>
                </c:pt>
                <c:pt idx="5">
                  <c:v>141.47214851353002</c:v>
                </c:pt>
                <c:pt idx="6">
                  <c:v>182.51111173096001</c:v>
                </c:pt>
                <c:pt idx="7">
                  <c:v>153.85907397296998</c:v>
                </c:pt>
                <c:pt idx="8">
                  <c:v>268.63863014540993</c:v>
                </c:pt>
                <c:pt idx="9">
                  <c:v>316.07141807177999</c:v>
                </c:pt>
                <c:pt idx="10">
                  <c:v>437.9139466856501</c:v>
                </c:pt>
                <c:pt idx="11">
                  <c:v>525.37123747398994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7A7-4C44-B91D-3294CCEEAE8F}"/>
            </c:ext>
          </c:extLst>
        </c:ser>
        <c:ser>
          <c:idx val="4"/>
          <c:order val="4"/>
          <c:tx>
            <c:strRef>
              <c:f>MaxMin!$F$7</c:f>
              <c:strCache>
                <c:ptCount val="1"/>
                <c:pt idx="0">
                  <c:v>Minimaler Tages-
verbrauch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val>
            <c:numRef>
              <c:f>MaxMin!$F$11:$F$22</c:f>
              <c:numCache>
                <c:formatCode>#,##0.0</c:formatCode>
                <c:ptCount val="12"/>
                <c:pt idx="0">
                  <c:v>300.08239175878998</c:v>
                </c:pt>
                <c:pt idx="1">
                  <c:v>244.24799556263002</c:v>
                </c:pt>
                <c:pt idx="2">
                  <c:v>214.77549644552002</c:v>
                </c:pt>
                <c:pt idx="3">
                  <c:v>169.32753207733998</c:v>
                </c:pt>
                <c:pt idx="4">
                  <c:v>109.28951161062</c:v>
                </c:pt>
                <c:pt idx="5">
                  <c:v>96.063147576780011</c:v>
                </c:pt>
                <c:pt idx="6">
                  <c:v>89.639170020110029</c:v>
                </c:pt>
                <c:pt idx="7">
                  <c:v>93.97710139985999</c:v>
                </c:pt>
                <c:pt idx="8">
                  <c:v>104.50186055691998</c:v>
                </c:pt>
                <c:pt idx="9">
                  <c:v>154.00527102145</c:v>
                </c:pt>
                <c:pt idx="10">
                  <c:v>251.27385401123996</c:v>
                </c:pt>
                <c:pt idx="11">
                  <c:v>268.00697723167002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7A7-4C44-B91D-3294CCEEA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923136"/>
        <c:axId val="320924672"/>
      </c:lineChart>
      <c:catAx>
        <c:axId val="3209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3209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9209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de-DE" sz="1000"/>
                  <a:t>Mittlere MW zur Stunde</a:t>
                </a:r>
              </a:p>
            </c:rich>
          </c:tx>
          <c:layout>
            <c:manualLayout>
              <c:xMode val="edge"/>
              <c:yMode val="edge"/>
              <c:x val="1.1434483098371829E-2"/>
              <c:y val="0.408403376222154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320919424"/>
        <c:crosses val="autoZero"/>
        <c:crossBetween val="between"/>
      </c:valAx>
      <c:catAx>
        <c:axId val="32092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320924672"/>
        <c:crosses val="autoZero"/>
        <c:auto val="1"/>
        <c:lblAlgn val="ctr"/>
        <c:lblOffset val="100"/>
        <c:noMultiLvlLbl val="0"/>
      </c:catAx>
      <c:valAx>
        <c:axId val="320924672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de-DE" sz="1000"/>
                  <a:t>Tagesverbrauch in GWh</a:t>
                </a:r>
              </a:p>
            </c:rich>
          </c:tx>
          <c:layout>
            <c:manualLayout>
              <c:xMode val="edge"/>
              <c:yMode val="edge"/>
              <c:x val="0.9667360193114547"/>
              <c:y val="0.40168067524443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320923136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BAFAC8-9670-4B4E-90C6-2ABE98FC0826}">
  <sheetPr>
    <tabColor theme="9" tint="0.59999389629810485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44E5D1B-3990-49F1-8FB2-A38D28DCA7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0.87174</cdr:x>
      <cdr:y>0.92424</cdr:y>
    </cdr:from>
    <cdr:to>
      <cdr:x>1</cdr:x>
      <cdr:y>0.98654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62900" y="5229225"/>
          <a:ext cx="1171575" cy="35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Quelle: </a:t>
          </a:r>
          <a:r>
            <a:rPr lang="de-DE" sz="10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E-Control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200E-AF9D-4DBA-983D-1C5F57A97138}">
  <sheetPr>
    <tabColor theme="9" tint="0.59999389629810485"/>
  </sheetPr>
  <dimension ref="A1:H52"/>
  <sheetViews>
    <sheetView showGridLines="0" tabSelected="1" workbookViewId="0">
      <selection sqref="A1:H1"/>
    </sheetView>
  </sheetViews>
  <sheetFormatPr baseColWidth="10" defaultColWidth="10.7109375" defaultRowHeight="12.75" x14ac:dyDescent="0.2"/>
  <cols>
    <col min="1" max="7" width="10.7109375" style="1"/>
    <col min="8" max="8" width="10.7109375" style="1" customWidth="1"/>
    <col min="9" max="16384" width="10.7109375" style="1"/>
  </cols>
  <sheetData>
    <row r="1" spans="1:8" x14ac:dyDescent="0.2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2">
      <c r="A2" s="30" t="s">
        <v>1</v>
      </c>
      <c r="B2" s="30"/>
      <c r="C2" s="30"/>
      <c r="D2" s="30"/>
      <c r="E2" s="30"/>
      <c r="F2" s="30"/>
      <c r="G2" s="30"/>
      <c r="H2" s="30"/>
    </row>
    <row r="3" spans="1:8" x14ac:dyDescent="0.2">
      <c r="A3" s="29" t="s">
        <v>2</v>
      </c>
      <c r="B3" s="29"/>
      <c r="C3" s="29"/>
      <c r="D3" s="29"/>
      <c r="E3" s="29"/>
      <c r="F3" s="29"/>
      <c r="G3" s="29"/>
      <c r="H3" s="29"/>
    </row>
    <row r="4" spans="1:8" x14ac:dyDescent="0.2">
      <c r="A4" s="31" t="s">
        <v>41</v>
      </c>
      <c r="B4" s="31"/>
      <c r="C4" s="31"/>
      <c r="D4" s="31"/>
      <c r="E4" s="31"/>
      <c r="F4" s="31"/>
      <c r="G4" s="31"/>
      <c r="H4" s="31"/>
    </row>
    <row r="5" spans="1:8" x14ac:dyDescent="0.2">
      <c r="A5" s="32" t="s">
        <v>42</v>
      </c>
      <c r="B5" s="32"/>
      <c r="C5" s="32"/>
      <c r="D5" s="32"/>
      <c r="E5" s="32"/>
      <c r="F5" s="32"/>
      <c r="G5" s="32"/>
      <c r="H5" s="32"/>
    </row>
    <row r="6" spans="1:8" x14ac:dyDescent="0.2">
      <c r="A6" s="33"/>
      <c r="B6" s="33"/>
      <c r="C6" s="33"/>
      <c r="D6" s="33"/>
      <c r="E6" s="33"/>
      <c r="F6" s="33"/>
      <c r="G6" s="33"/>
      <c r="H6" s="33"/>
    </row>
    <row r="7" spans="1:8" ht="12.75" customHeight="1" x14ac:dyDescent="0.2">
      <c r="A7" s="26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9</v>
      </c>
      <c r="H7" s="23" t="s">
        <v>10</v>
      </c>
    </row>
    <row r="8" spans="1:8" ht="12.75" customHeight="1" x14ac:dyDescent="0.2">
      <c r="A8" s="27"/>
      <c r="B8" s="24"/>
      <c r="C8" s="24"/>
      <c r="D8" s="24"/>
      <c r="E8" s="24"/>
      <c r="F8" s="24"/>
      <c r="G8" s="24"/>
      <c r="H8" s="24"/>
    </row>
    <row r="9" spans="1:8" x14ac:dyDescent="0.2">
      <c r="A9" s="28"/>
      <c r="B9" s="25"/>
      <c r="C9" s="25"/>
      <c r="D9" s="25"/>
      <c r="E9" s="25"/>
      <c r="F9" s="25"/>
      <c r="G9" s="25"/>
      <c r="H9" s="25"/>
    </row>
    <row r="10" spans="1:8" x14ac:dyDescent="0.2">
      <c r="A10" s="2" t="s">
        <v>11</v>
      </c>
      <c r="B10" s="3" t="s">
        <v>12</v>
      </c>
      <c r="C10" s="3" t="s">
        <v>12</v>
      </c>
      <c r="D10" s="3" t="s">
        <v>12</v>
      </c>
      <c r="E10" s="3" t="s">
        <v>13</v>
      </c>
      <c r="F10" s="3" t="s">
        <v>13</v>
      </c>
      <c r="G10" s="3" t="s">
        <v>13</v>
      </c>
      <c r="H10" s="4" t="s">
        <v>14</v>
      </c>
    </row>
    <row r="11" spans="1:8" x14ac:dyDescent="0.2">
      <c r="A11" s="5" t="s">
        <v>15</v>
      </c>
      <c r="B11" s="6">
        <v>22864.64599433</v>
      </c>
      <c r="C11" s="6">
        <v>10788.704089910001</v>
      </c>
      <c r="D11" s="6">
        <v>17213.003001540001</v>
      </c>
      <c r="E11" s="7">
        <v>492.51722480908001</v>
      </c>
      <c r="F11" s="7">
        <v>300.08239175878998</v>
      </c>
      <c r="G11" s="6">
        <v>12079.861126</v>
      </c>
      <c r="H11" s="8">
        <v>528.3204965865458</v>
      </c>
    </row>
    <row r="12" spans="1:8" x14ac:dyDescent="0.2">
      <c r="A12" s="9" t="s">
        <v>16</v>
      </c>
      <c r="B12" s="10">
        <v>17990.217651799998</v>
      </c>
      <c r="C12" s="10">
        <v>7836.4692231300005</v>
      </c>
      <c r="D12" s="10">
        <v>12229.63871694</v>
      </c>
      <c r="E12" s="11">
        <v>367.42770521310001</v>
      </c>
      <c r="F12" s="11">
        <v>244.24799556263002</v>
      </c>
      <c r="G12" s="10">
        <v>8964.3166490000003</v>
      </c>
      <c r="H12" s="12">
        <v>498.28839330929844</v>
      </c>
    </row>
    <row r="13" spans="1:8" x14ac:dyDescent="0.2">
      <c r="A13" s="5" t="s">
        <v>17</v>
      </c>
      <c r="B13" s="6">
        <v>17424.486903410001</v>
      </c>
      <c r="C13" s="6">
        <v>7640.2043928599996</v>
      </c>
      <c r="D13" s="6">
        <v>11992.045842700001</v>
      </c>
      <c r="E13" s="7">
        <v>353.54603929368994</v>
      </c>
      <c r="F13" s="7">
        <v>214.77549644552002</v>
      </c>
      <c r="G13" s="6">
        <v>8893.4573409999994</v>
      </c>
      <c r="H13" s="8">
        <v>510.39995555103178</v>
      </c>
    </row>
    <row r="14" spans="1:8" x14ac:dyDescent="0.2">
      <c r="A14" s="9" t="s">
        <v>18</v>
      </c>
      <c r="B14" s="10">
        <v>14510.342915560001</v>
      </c>
      <c r="C14" s="10">
        <v>6030.2464694199998</v>
      </c>
      <c r="D14" s="10">
        <v>10296.881249370001</v>
      </c>
      <c r="E14" s="11">
        <v>291.98368570203996</v>
      </c>
      <c r="F14" s="11">
        <v>169.32753207733998</v>
      </c>
      <c r="G14" s="10">
        <v>6635.6098190000002</v>
      </c>
      <c r="H14" s="12">
        <v>457.30206774675048</v>
      </c>
    </row>
    <row r="15" spans="1:8" x14ac:dyDescent="0.2">
      <c r="A15" s="5" t="s">
        <v>19</v>
      </c>
      <c r="B15" s="6">
        <v>11231.032845240001</v>
      </c>
      <c r="C15" s="6">
        <v>4273.81855189</v>
      </c>
      <c r="D15" s="6">
        <v>7601.9364376799986</v>
      </c>
      <c r="E15" s="7">
        <v>230.04692119364</v>
      </c>
      <c r="F15" s="7">
        <v>109.28951161062</v>
      </c>
      <c r="G15" s="6">
        <v>4973.7078010000005</v>
      </c>
      <c r="H15" s="8">
        <v>442.8539983397863</v>
      </c>
    </row>
    <row r="16" spans="1:8" x14ac:dyDescent="0.2">
      <c r="A16" s="9" t="s">
        <v>20</v>
      </c>
      <c r="B16" s="10">
        <v>7414.8281924900002</v>
      </c>
      <c r="C16" s="10">
        <v>3660.56290902</v>
      </c>
      <c r="D16" s="10">
        <v>5189.2403267</v>
      </c>
      <c r="E16" s="11">
        <v>141.47214851353002</v>
      </c>
      <c r="F16" s="11">
        <v>96.063147576780011</v>
      </c>
      <c r="G16" s="10">
        <v>3630.2876620000002</v>
      </c>
      <c r="H16" s="12">
        <v>489.5983518103472</v>
      </c>
    </row>
    <row r="17" spans="1:8" x14ac:dyDescent="0.2">
      <c r="A17" s="5" t="s">
        <v>21</v>
      </c>
      <c r="B17" s="6">
        <v>9523.6622905700006</v>
      </c>
      <c r="C17" s="6">
        <v>3585.01214815</v>
      </c>
      <c r="D17" s="6">
        <v>4914.26738535</v>
      </c>
      <c r="E17" s="7">
        <v>182.51111173096001</v>
      </c>
      <c r="F17" s="7">
        <v>89.639170020110029</v>
      </c>
      <c r="G17" s="6">
        <v>3634.409314</v>
      </c>
      <c r="H17" s="8">
        <v>381.61887760327932</v>
      </c>
    </row>
    <row r="18" spans="1:8" x14ac:dyDescent="0.2">
      <c r="A18" s="9" t="s">
        <v>22</v>
      </c>
      <c r="B18" s="10">
        <v>8489.9323058400005</v>
      </c>
      <c r="C18" s="10">
        <v>3627.7504491599998</v>
      </c>
      <c r="D18" s="10">
        <v>4679.7847002099998</v>
      </c>
      <c r="E18" s="11">
        <v>153.85907397296998</v>
      </c>
      <c r="F18" s="11">
        <v>93.97710139985999</v>
      </c>
      <c r="G18" s="10">
        <v>3596.515269</v>
      </c>
      <c r="H18" s="12">
        <v>423.62119501542458</v>
      </c>
    </row>
    <row r="19" spans="1:8" x14ac:dyDescent="0.2">
      <c r="A19" s="5" t="s">
        <v>23</v>
      </c>
      <c r="B19" s="6">
        <v>13273.32151025</v>
      </c>
      <c r="C19" s="6">
        <v>4133.7262484899993</v>
      </c>
      <c r="D19" s="6">
        <v>8971.6255220400017</v>
      </c>
      <c r="E19" s="7">
        <v>268.63863014540993</v>
      </c>
      <c r="F19" s="7">
        <v>104.50186055691998</v>
      </c>
      <c r="G19" s="6">
        <v>4965.6837210000003</v>
      </c>
      <c r="H19" s="8">
        <v>374.11010628842013</v>
      </c>
    </row>
    <row r="20" spans="1:8" x14ac:dyDescent="0.2">
      <c r="A20" s="9" t="s">
        <v>24</v>
      </c>
      <c r="B20" s="10">
        <v>15306.168316900001</v>
      </c>
      <c r="C20" s="10">
        <v>5557.395709299999</v>
      </c>
      <c r="D20" s="10">
        <v>9865.4255397199977</v>
      </c>
      <c r="E20" s="11">
        <v>316.07141807177999</v>
      </c>
      <c r="F20" s="11">
        <v>154.00527102145</v>
      </c>
      <c r="G20" s="10">
        <v>7967.1072240000003</v>
      </c>
      <c r="H20" s="12">
        <v>520.51611213521528</v>
      </c>
    </row>
    <row r="21" spans="1:8" x14ac:dyDescent="0.2">
      <c r="A21" s="5" t="s">
        <v>25</v>
      </c>
      <c r="B21" s="6">
        <v>21928.08228459</v>
      </c>
      <c r="C21" s="6">
        <v>8865.3221574800009</v>
      </c>
      <c r="D21" s="6">
        <v>14665.045975140001</v>
      </c>
      <c r="E21" s="7">
        <v>437.9139466856501</v>
      </c>
      <c r="F21" s="7">
        <v>251.27385401123996</v>
      </c>
      <c r="G21" s="6">
        <v>10261.689290999999</v>
      </c>
      <c r="H21" s="8">
        <v>467.97021088394126</v>
      </c>
    </row>
    <row r="22" spans="1:8" x14ac:dyDescent="0.2">
      <c r="A22" s="9" t="s">
        <v>26</v>
      </c>
      <c r="B22" s="10">
        <v>24591.196616019999</v>
      </c>
      <c r="C22" s="10">
        <v>8949.2908248600015</v>
      </c>
      <c r="D22" s="10">
        <v>18228.264424560002</v>
      </c>
      <c r="E22" s="11">
        <v>525.37123747398994</v>
      </c>
      <c r="F22" s="11">
        <v>268.00697723167002</v>
      </c>
      <c r="G22" s="10">
        <v>12362.864222999999</v>
      </c>
      <c r="H22" s="12">
        <v>502.73536566928101</v>
      </c>
    </row>
    <row r="23" spans="1:8" x14ac:dyDescent="0.2">
      <c r="A23" s="13" t="s">
        <v>27</v>
      </c>
      <c r="B23" s="14">
        <f>MAX(B11:B22)</f>
        <v>24591.196616019999</v>
      </c>
      <c r="C23" s="14">
        <f>MIN(C11:C22)</f>
        <v>3585.01214815</v>
      </c>
      <c r="D23" s="14">
        <f>MAX(D11:D22)</f>
        <v>18228.264424560002</v>
      </c>
      <c r="E23" s="15">
        <f>MAX(E11:E22)</f>
        <v>525.37123747398994</v>
      </c>
      <c r="F23" s="15">
        <f>MIN(F11:F22)</f>
        <v>89.639170020110029</v>
      </c>
      <c r="G23" s="14">
        <f>SUM(G11:G22)</f>
        <v>87965.509439999994</v>
      </c>
      <c r="H23" s="16">
        <f>G23/B23*1000</f>
        <v>3577.1138270959386</v>
      </c>
    </row>
    <row r="24" spans="1:8" x14ac:dyDescent="0.2">
      <c r="A24" s="17"/>
      <c r="B24" s="17"/>
      <c r="C24" s="17"/>
      <c r="D24" s="17"/>
      <c r="E24" s="17"/>
      <c r="F24" s="17"/>
      <c r="G24" s="17"/>
      <c r="H24" s="17"/>
    </row>
    <row r="25" spans="1:8" ht="12.75" customHeight="1" x14ac:dyDescent="0.2">
      <c r="A25" s="26" t="s">
        <v>3</v>
      </c>
      <c r="B25" s="23" t="s">
        <v>4</v>
      </c>
      <c r="C25" s="23" t="s">
        <v>5</v>
      </c>
      <c r="D25" s="23" t="s">
        <v>6</v>
      </c>
      <c r="E25" s="23" t="s">
        <v>7</v>
      </c>
      <c r="F25" s="23" t="s">
        <v>8</v>
      </c>
      <c r="G25" s="23" t="s">
        <v>9</v>
      </c>
      <c r="H25" s="23" t="s">
        <v>10</v>
      </c>
    </row>
    <row r="26" spans="1:8" x14ac:dyDescent="0.2">
      <c r="A26" s="27"/>
      <c r="B26" s="24"/>
      <c r="C26" s="24"/>
      <c r="D26" s="24"/>
      <c r="E26" s="24"/>
      <c r="F26" s="24"/>
      <c r="G26" s="24"/>
      <c r="H26" s="24"/>
    </row>
    <row r="27" spans="1:8" x14ac:dyDescent="0.2">
      <c r="A27" s="28"/>
      <c r="B27" s="25"/>
      <c r="C27" s="25"/>
      <c r="D27" s="25"/>
      <c r="E27" s="25"/>
      <c r="F27" s="25"/>
      <c r="G27" s="25"/>
      <c r="H27" s="25"/>
    </row>
    <row r="28" spans="1:8" ht="21" x14ac:dyDescent="0.2">
      <c r="A28" s="2" t="s">
        <v>11</v>
      </c>
      <c r="B28" s="3" t="s">
        <v>28</v>
      </c>
      <c r="C28" s="3" t="s">
        <v>28</v>
      </c>
      <c r="D28" s="3" t="s">
        <v>28</v>
      </c>
      <c r="E28" s="3" t="s">
        <v>29</v>
      </c>
      <c r="F28" s="3" t="s">
        <v>29</v>
      </c>
      <c r="G28" s="3" t="s">
        <v>29</v>
      </c>
      <c r="H28" s="4" t="s">
        <v>14</v>
      </c>
    </row>
    <row r="29" spans="1:8" x14ac:dyDescent="0.2">
      <c r="A29" s="5" t="s">
        <v>15</v>
      </c>
      <c r="B29" s="6">
        <v>2021.6309455641024</v>
      </c>
      <c r="C29" s="6">
        <v>953.90840759593289</v>
      </c>
      <c r="D29" s="6">
        <v>1521.9277631777188</v>
      </c>
      <c r="E29" s="7">
        <v>43.547057896470378</v>
      </c>
      <c r="F29" s="7">
        <v>26.532483798301499</v>
      </c>
      <c r="G29" s="6">
        <v>1068.0690650751546</v>
      </c>
      <c r="H29" s="8">
        <v>528.3204965865458</v>
      </c>
    </row>
    <row r="30" spans="1:8" x14ac:dyDescent="0.2">
      <c r="A30" s="9" t="s">
        <v>16</v>
      </c>
      <c r="B30" s="10">
        <v>1590.6470072325374</v>
      </c>
      <c r="C30" s="10">
        <v>692.87968374270554</v>
      </c>
      <c r="D30" s="10">
        <v>1081.311999729443</v>
      </c>
      <c r="E30" s="11">
        <v>32.486976588249334</v>
      </c>
      <c r="F30" s="11">
        <v>21.595755575829354</v>
      </c>
      <c r="G30" s="10">
        <v>792.60094155614502</v>
      </c>
      <c r="H30" s="12">
        <v>498.28839330929844</v>
      </c>
    </row>
    <row r="31" spans="1:8" x14ac:dyDescent="0.2">
      <c r="A31" s="5" t="s">
        <v>17</v>
      </c>
      <c r="B31" s="6">
        <v>1540.6266050760389</v>
      </c>
      <c r="C31" s="6">
        <v>675.52647151724136</v>
      </c>
      <c r="D31" s="6">
        <v>1060.3046722104334</v>
      </c>
      <c r="E31" s="7">
        <v>31.259596754526076</v>
      </c>
      <c r="F31" s="7">
        <v>18.989875901460657</v>
      </c>
      <c r="G31" s="6">
        <v>786.33575075154727</v>
      </c>
      <c r="H31" s="8">
        <v>510.39995555103178</v>
      </c>
    </row>
    <row r="32" spans="1:8" x14ac:dyDescent="0.2">
      <c r="A32" s="9" t="s">
        <v>18</v>
      </c>
      <c r="B32" s="10">
        <v>1282.9657750274093</v>
      </c>
      <c r="C32" s="10">
        <v>533.17829084173297</v>
      </c>
      <c r="D32" s="10">
        <v>910.42274530238728</v>
      </c>
      <c r="E32" s="11">
        <v>25.816417833955786</v>
      </c>
      <c r="F32" s="11">
        <v>14.971488247333332</v>
      </c>
      <c r="G32" s="10">
        <v>586.70290176834658</v>
      </c>
      <c r="H32" s="12">
        <v>457.30206774675048</v>
      </c>
    </row>
    <row r="33" spans="1:8" x14ac:dyDescent="0.2">
      <c r="A33" s="5" t="s">
        <v>19</v>
      </c>
      <c r="B33" s="6">
        <v>993.01793503448278</v>
      </c>
      <c r="C33" s="6">
        <v>377.87962439345711</v>
      </c>
      <c r="D33" s="6">
        <v>672.14292110344809</v>
      </c>
      <c r="E33" s="7">
        <v>20.340134499879753</v>
      </c>
      <c r="F33" s="7">
        <v>9.6630867913899205</v>
      </c>
      <c r="G33" s="6">
        <v>439.76196295313883</v>
      </c>
      <c r="H33" s="8">
        <v>442.8539983397863</v>
      </c>
    </row>
    <row r="34" spans="1:8" x14ac:dyDescent="0.2">
      <c r="A34" s="9" t="s">
        <v>20</v>
      </c>
      <c r="B34" s="10">
        <v>655.59930968081346</v>
      </c>
      <c r="C34" s="10">
        <v>323.65719796816973</v>
      </c>
      <c r="D34" s="10">
        <v>458.81877335985848</v>
      </c>
      <c r="E34" s="11">
        <v>12.508589612160037</v>
      </c>
      <c r="F34" s="11">
        <v>8.49364700059947</v>
      </c>
      <c r="G34" s="10">
        <v>320.98034146772767</v>
      </c>
      <c r="H34" s="12">
        <v>489.5983518103472</v>
      </c>
    </row>
    <row r="35" spans="1:8" x14ac:dyDescent="0.2">
      <c r="A35" s="5" t="s">
        <v>21</v>
      </c>
      <c r="B35" s="6">
        <v>842.05678961715296</v>
      </c>
      <c r="C35" s="6">
        <v>316.97720142793986</v>
      </c>
      <c r="D35" s="6">
        <v>434.50640011936338</v>
      </c>
      <c r="E35" s="7">
        <v>16.137145157467728</v>
      </c>
      <c r="F35" s="7">
        <v>7.9256560583651661</v>
      </c>
      <c r="G35" s="6">
        <v>321.34476693191863</v>
      </c>
      <c r="H35" s="8">
        <v>381.61887760327932</v>
      </c>
    </row>
    <row r="36" spans="1:8" x14ac:dyDescent="0.2">
      <c r="A36" s="9" t="s">
        <v>22</v>
      </c>
      <c r="B36" s="10">
        <v>750.65714463660481</v>
      </c>
      <c r="C36" s="10">
        <v>320.7560078832891</v>
      </c>
      <c r="D36" s="10">
        <v>413.77406721573823</v>
      </c>
      <c r="E36" s="11">
        <v>13.603808485673738</v>
      </c>
      <c r="F36" s="11">
        <v>8.3092043678037122</v>
      </c>
      <c r="G36" s="10">
        <v>317.99427665782491</v>
      </c>
      <c r="H36" s="12">
        <v>423.62119501542458</v>
      </c>
    </row>
    <row r="37" spans="1:8" x14ac:dyDescent="0.2">
      <c r="A37" s="5" t="s">
        <v>23</v>
      </c>
      <c r="B37" s="6">
        <v>1173.5916454686119</v>
      </c>
      <c r="C37" s="6">
        <v>365.49303700176824</v>
      </c>
      <c r="D37" s="6">
        <v>793.24717259416457</v>
      </c>
      <c r="E37" s="7">
        <v>23.752310357684344</v>
      </c>
      <c r="F37" s="7">
        <v>9.2397754692236944</v>
      </c>
      <c r="G37" s="6">
        <v>439.05249522546421</v>
      </c>
      <c r="H37" s="8">
        <v>374.11010628842013</v>
      </c>
    </row>
    <row r="38" spans="1:8" x14ac:dyDescent="0.2">
      <c r="A38" s="9" t="s">
        <v>24</v>
      </c>
      <c r="B38" s="10">
        <v>1353.3305319982317</v>
      </c>
      <c r="C38" s="10">
        <v>491.37008923961088</v>
      </c>
      <c r="D38" s="10">
        <v>872.27458352961958</v>
      </c>
      <c r="E38" s="11">
        <v>27.946190810944294</v>
      </c>
      <c r="F38" s="11">
        <v>13.616734838324492</v>
      </c>
      <c r="G38" s="10">
        <v>704.43034694960215</v>
      </c>
      <c r="H38" s="12">
        <v>520.51611213521528</v>
      </c>
    </row>
    <row r="39" spans="1:8" x14ac:dyDescent="0.2">
      <c r="A39" s="5" t="s">
        <v>25</v>
      </c>
      <c r="B39" s="6">
        <v>1938.8224831644561</v>
      </c>
      <c r="C39" s="6">
        <v>783.84811295137047</v>
      </c>
      <c r="D39" s="6">
        <v>1296.6442064668436</v>
      </c>
      <c r="E39" s="7">
        <v>38.719181846653413</v>
      </c>
      <c r="F39" s="7">
        <v>22.21696321938461</v>
      </c>
      <c r="G39" s="6">
        <v>907.31116631299722</v>
      </c>
      <c r="H39" s="8">
        <v>467.97021088394126</v>
      </c>
    </row>
    <row r="40" spans="1:8" x14ac:dyDescent="0.2">
      <c r="A40" s="9" t="s">
        <v>26</v>
      </c>
      <c r="B40" s="10">
        <v>2174.2879412926613</v>
      </c>
      <c r="C40" s="10">
        <v>791.27239830769236</v>
      </c>
      <c r="D40" s="10">
        <v>1611.6944672466846</v>
      </c>
      <c r="E40" s="11">
        <v>46.451921969406712</v>
      </c>
      <c r="F40" s="11">
        <v>23.696461293693194</v>
      </c>
      <c r="G40" s="10">
        <v>1093.0914432360742</v>
      </c>
      <c r="H40" s="12">
        <v>502.73536566928101</v>
      </c>
    </row>
    <row r="41" spans="1:8" x14ac:dyDescent="0.2">
      <c r="A41" s="13" t="s">
        <v>27</v>
      </c>
      <c r="B41" s="14">
        <f>MAX(B29:B40)</f>
        <v>2174.2879412926613</v>
      </c>
      <c r="C41" s="14">
        <f>MIN(C29:C40)</f>
        <v>316.97720142793986</v>
      </c>
      <c r="D41" s="14">
        <f>MAX(D29:D40)</f>
        <v>1611.6944672466846</v>
      </c>
      <c r="E41" s="15">
        <f>MAX(E29:E40)</f>
        <v>46.451921969406712</v>
      </c>
      <c r="F41" s="15">
        <f>MIN(F29:F40)</f>
        <v>7.9256560583651661</v>
      </c>
      <c r="G41" s="14">
        <f>SUM(G29:G40)</f>
        <v>7777.6754588859421</v>
      </c>
      <c r="H41" s="16">
        <f>G41/B41*1000</f>
        <v>3577.1138270959391</v>
      </c>
    </row>
    <row r="43" spans="1:8" x14ac:dyDescent="0.2">
      <c r="B43" s="17"/>
      <c r="C43" s="17"/>
      <c r="D43" s="17"/>
      <c r="E43" s="18" t="s">
        <v>30</v>
      </c>
      <c r="F43" s="18" t="s">
        <v>31</v>
      </c>
      <c r="G43" s="17" t="s">
        <v>32</v>
      </c>
    </row>
    <row r="44" spans="1:8" x14ac:dyDescent="0.2">
      <c r="B44" s="17"/>
      <c r="C44" s="17"/>
      <c r="D44" s="17"/>
      <c r="E44" s="17"/>
      <c r="F44" s="18" t="s">
        <v>33</v>
      </c>
      <c r="G44" s="17" t="s">
        <v>34</v>
      </c>
    </row>
    <row r="45" spans="1:8" x14ac:dyDescent="0.2">
      <c r="A45" s="17"/>
      <c r="B45" s="17"/>
      <c r="C45" s="17"/>
      <c r="D45" s="17"/>
      <c r="E45" s="17"/>
      <c r="F45" s="18" t="s">
        <v>35</v>
      </c>
      <c r="G45" s="17" t="s">
        <v>36</v>
      </c>
    </row>
    <row r="46" spans="1:8" x14ac:dyDescent="0.2">
      <c r="A46" s="17"/>
      <c r="B46" s="17"/>
      <c r="C46" s="17"/>
      <c r="D46" s="17"/>
      <c r="E46" s="17"/>
      <c r="F46" s="19" t="s">
        <v>37</v>
      </c>
      <c r="G46" s="20" t="s">
        <v>43</v>
      </c>
    </row>
    <row r="47" spans="1:8" x14ac:dyDescent="0.2">
      <c r="A47" s="17"/>
      <c r="D47" s="17"/>
      <c r="E47" s="18"/>
      <c r="F47" s="17"/>
      <c r="G47" s="17"/>
      <c r="H47" s="17"/>
    </row>
    <row r="49" spans="1:8" x14ac:dyDescent="0.2">
      <c r="A49" s="21" t="s">
        <v>38</v>
      </c>
    </row>
    <row r="50" spans="1:8" x14ac:dyDescent="0.2">
      <c r="A50" s="21" t="s">
        <v>39</v>
      </c>
    </row>
    <row r="52" spans="1:8" x14ac:dyDescent="0.2">
      <c r="H52" s="22" t="s">
        <v>40</v>
      </c>
    </row>
  </sheetData>
  <mergeCells count="22">
    <mergeCell ref="A6:H6"/>
    <mergeCell ref="A1:H1"/>
    <mergeCell ref="A2:H2"/>
    <mergeCell ref="A3:H3"/>
    <mergeCell ref="A4:H4"/>
    <mergeCell ref="A5:H5"/>
    <mergeCell ref="G7:G9"/>
    <mergeCell ref="H7:H9"/>
    <mergeCell ref="A25:A27"/>
    <mergeCell ref="B25:B27"/>
    <mergeCell ref="C25:C27"/>
    <mergeCell ref="D25:D27"/>
    <mergeCell ref="E25:E27"/>
    <mergeCell ref="F25:F27"/>
    <mergeCell ref="G25:G27"/>
    <mergeCell ref="H25:H27"/>
    <mergeCell ref="A7:A9"/>
    <mergeCell ref="B7:B9"/>
    <mergeCell ref="C7:C9"/>
    <mergeCell ref="D7:D9"/>
    <mergeCell ref="E7:E9"/>
    <mergeCell ref="F7:F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MaxMin</vt:lpstr>
      <vt:lpstr>Dia1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2017-06-28T09:44:16Z</dcterms:created>
  <dcterms:modified xsi:type="dcterms:W3CDTF">2018-09-25T12:42:16Z</dcterms:modified>
</cp:coreProperties>
</file>