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filterPrivacy="1" codeName="DieseArbeitsmappe" defaultThemeVersion="124226"/>
  <xr:revisionPtr revIDLastSave="0" documentId="10_ncr:100000_{10DFE324-6F80-4EDC-9164-008249BCFEF5}" xr6:coauthVersionLast="31" xr6:coauthVersionMax="31" xr10:uidLastSave="{00000000-0000-0000-0000-000000000000}"/>
  <bookViews>
    <workbookView xWindow="570" yWindow="315" windowWidth="12390" windowHeight="9315" xr2:uid="{00000000-000D-0000-FFFF-FFFF00000000}"/>
  </bookViews>
  <sheets>
    <sheet name="Bil" sheetId="31" r:id="rId1"/>
    <sheet name="MonVer (1)" sheetId="32" r:id="rId2"/>
    <sheet name="MonVer (2)" sheetId="33" r:id="rId3"/>
    <sheet name="Dia1" sheetId="34" r:id="rId4"/>
    <sheet name="Dia2" sheetId="35" r:id="rId5"/>
    <sheet name="Dia3" sheetId="36" r:id="rId6"/>
  </sheets>
  <calcPr calcId="179017" calcMode="manual"/>
</workbook>
</file>

<file path=xl/calcChain.xml><?xml version="1.0" encoding="utf-8"?>
<calcChain xmlns="http://schemas.openxmlformats.org/spreadsheetml/2006/main">
  <c r="E22" i="31" l="1"/>
  <c r="B22" i="31" s="1"/>
  <c r="E21" i="31"/>
  <c r="B21" i="31" s="1"/>
  <c r="B17" i="31" l="1"/>
  <c r="H17" i="31"/>
  <c r="E23" i="31"/>
  <c r="B9" i="31"/>
  <c r="H9" i="31"/>
  <c r="C23" i="31"/>
  <c r="B13" i="31"/>
  <c r="H13" i="31"/>
  <c r="B12" i="31"/>
  <c r="H12" i="31"/>
  <c r="H15" i="31"/>
  <c r="B15" i="31"/>
  <c r="H14" i="31"/>
  <c r="B14" i="31"/>
  <c r="H11" i="31"/>
  <c r="B11" i="31"/>
  <c r="B16" i="31"/>
  <c r="H16" i="31"/>
  <c r="H10" i="31"/>
  <c r="B10" i="31"/>
  <c r="H18" i="31"/>
  <c r="B18" i="31"/>
  <c r="B20" i="31"/>
  <c r="H20" i="31"/>
  <c r="D23" i="31"/>
  <c r="G23" i="31"/>
  <c r="F23" i="31"/>
  <c r="F27" i="31" s="1"/>
  <c r="F28" i="31" s="1"/>
  <c r="H19" i="31"/>
  <c r="B19" i="31"/>
  <c r="B23" i="31" l="1"/>
  <c r="E27" i="31"/>
  <c r="E28" i="31" s="1"/>
  <c r="C27" i="31"/>
  <c r="C28" i="31" s="1"/>
  <c r="G27" i="31"/>
  <c r="G28" i="31" s="1"/>
  <c r="D27" i="31"/>
  <c r="D28" i="31" s="1"/>
  <c r="H23" i="31"/>
  <c r="H27" i="31" s="1"/>
  <c r="H28" i="31" s="1"/>
  <c r="B27" i="31" l="1"/>
  <c r="B28" i="31" s="1"/>
</calcChain>
</file>

<file path=xl/sharedStrings.xml><?xml version="1.0" encoding="utf-8"?>
<sst xmlns="http://schemas.openxmlformats.org/spreadsheetml/2006/main" count="133" uniqueCount="52">
  <si>
    <t>Verwendung elektrischer Energie</t>
  </si>
  <si>
    <t>Angaben in GWh</t>
  </si>
  <si>
    <t>Monat</t>
  </si>
  <si>
    <r>
      <t xml:space="preserve">End-
ver-
brauch
</t>
    </r>
    <r>
      <rPr>
        <sz val="10"/>
        <rFont val="Arial"/>
        <family val="2"/>
      </rPr>
      <t>(1)</t>
    </r>
  </si>
  <si>
    <t>Netz-
verluste</t>
  </si>
  <si>
    <t>Eigenbe-
darf</t>
  </si>
  <si>
    <t>Inland-
strom-
ver-
brauch</t>
  </si>
  <si>
    <t>Pump-
speiche-
rung</t>
  </si>
  <si>
    <t>Physi-
kalische
Strom-
exporte</t>
  </si>
  <si>
    <t>Ver-
wen-
dung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</si>
  <si>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</si>
  <si>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</si>
  <si>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</si>
  <si>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</si>
  <si>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</si>
  <si>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</si>
  <si>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</si>
  <si>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</si>
  <si>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</si>
  <si>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</si>
  <si>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</si>
  <si>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</si>
  <si>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Stat. Korr. (a)</t>
  </si>
  <si>
    <t>Jahreszusatz (a)</t>
  </si>
  <si>
    <t>Jahr</t>
  </si>
  <si>
    <t>Vorjahr</t>
  </si>
  <si>
    <t>Veränderung</t>
  </si>
  <si>
    <t>(1) Entspricht energiebilanztechnisch dem energetischen Endverbrauch, allerdings einschließlich des Stromverbrauchs</t>
  </si>
  <si>
    <t xml:space="preserve">  des nicht-elektrischen Energiesektors</t>
  </si>
  <si>
    <t xml:space="preserve">  (z.B. Erdöl- und Erdgasförderung bzw. -versorgung, Fernwärme, Raffinerie, Kokerei oder Hochofen)</t>
  </si>
  <si>
    <t>(a) Korrektur aufgrund der Jahreserhebung, monatlich nicht oder nur bedingt aufschlüsselbar</t>
  </si>
  <si>
    <t>(b) Nur jährlich meldepflichtige Unternehmen, monatlich nicht oder nur bedingt aufschlüsselbar</t>
  </si>
  <si>
    <t>Quelle: Energie-Control Austria</t>
  </si>
  <si>
    <r>
      <t xml:space="preserve">Endverbrauch </t>
    </r>
    <r>
      <rPr>
        <sz val="10"/>
        <rFont val="Arial"/>
        <family val="2"/>
      </rPr>
      <t>(1)</t>
    </r>
    <r>
      <rPr>
        <b/>
        <sz val="10"/>
        <rFont val="Arial"/>
        <family val="2"/>
      </rPr>
      <t xml:space="preserve"> - monatlich</t>
    </r>
  </si>
  <si>
    <r>
      <t>Veränderung</t>
    </r>
    <r>
      <rPr>
        <sz val="10"/>
        <rFont val="Arial"/>
        <family val="2"/>
      </rPr>
      <t xml:space="preserve"> monatlich</t>
    </r>
  </si>
  <si>
    <r>
      <t>Veränderung</t>
    </r>
    <r>
      <rPr>
        <sz val="10"/>
        <rFont val="Arial"/>
        <family val="2"/>
      </rPr>
      <t xml:space="preserve"> kumuliert</t>
    </r>
  </si>
  <si>
    <t>Istwerte
in GWh</t>
  </si>
  <si>
    <t>Anteile
in %</t>
  </si>
  <si>
    <t>in GWh</t>
  </si>
  <si>
    <t>in %</t>
  </si>
  <si>
    <t>Stat. Differenz (a)</t>
  </si>
  <si>
    <t>Jahreszusatz (b)</t>
  </si>
  <si>
    <r>
      <t xml:space="preserve">Inlandstromverbrauch </t>
    </r>
    <r>
      <rPr>
        <sz val="10"/>
        <rFont val="Arial"/>
        <family val="2"/>
      </rPr>
      <t>(2)</t>
    </r>
    <r>
      <rPr>
        <b/>
        <sz val="10"/>
        <rFont val="Arial"/>
        <family val="2"/>
      </rPr>
      <t xml:space="preserve"> - monatlich</t>
    </r>
  </si>
  <si>
    <t>(1) Entspricht energiebilanztechnisch dem energetischen Endverbrauch, allerdings einschließlich</t>
  </si>
  <si>
    <t xml:space="preserve">  des Stromverbrauchs des nicht-elektrischen Energiesektors</t>
  </si>
  <si>
    <t>(2) Ohne Verbrauch für Pumpspeicherung</t>
  </si>
  <si>
    <r>
      <t xml:space="preserve">Verwendung </t>
    </r>
    <r>
      <rPr>
        <sz val="10"/>
        <rFont val="Arial"/>
        <family val="2"/>
      </rPr>
      <t>(1)</t>
    </r>
    <r>
      <rPr>
        <b/>
        <sz val="10"/>
        <rFont val="Arial"/>
        <family val="2"/>
      </rPr>
      <t xml:space="preserve"> - monatlich</t>
    </r>
  </si>
  <si>
    <t>(1) Entspricht der insgesamt zur Verfügung gestellten elektrischen Energie einschließlich der</t>
  </si>
  <si>
    <t xml:space="preserve">  physikalischen Stromexporte</t>
  </si>
  <si>
    <t xml:space="preserve">  (bilanztechnisch entspricht sie der Aufbringung)</t>
  </si>
  <si>
    <t>Gesamte Versorgung - Kalenderjahr 2017</t>
  </si>
  <si>
    <t>(Datenstand: August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</si>
</sst>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"/>
    <numFmt numFmtId="165" formatCode="#,##0,_)"/>
    <numFmt numFmtId="166" formatCode="0.0%"/>
    <numFmt numFmtId="167" formatCode="#,##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1"/>
      <color indexed="9"/>
      <name val="Calibri"/>
      <family val="2"/>
    </font>
    <font>
      <sz val="7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/>
      <top style="thin">
        <color indexed="39"/>
      </top>
      <bottom/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 style="thin">
        <color indexed="39"/>
      </right>
      <top/>
      <bottom/>
      <diagonal/>
    </border>
    <border>
      <left style="thin">
        <color indexed="39"/>
      </left>
      <right/>
      <top/>
      <bottom/>
      <diagonal/>
    </border>
    <border>
      <left/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39"/>
      </left>
      <right/>
      <top style="thin">
        <color indexed="39"/>
      </top>
      <bottom style="thin">
        <color indexed="39"/>
      </bottom>
      <diagonal/>
    </border>
    <border>
      <left/>
      <right/>
      <top style="thin">
        <color indexed="39"/>
      </top>
      <bottom/>
      <diagonal/>
    </border>
    <border>
      <left/>
      <right/>
      <top/>
      <bottom style="thin">
        <color indexed="39"/>
      </bottom>
      <diagonal/>
    </border>
  </borders>
  <cellStyleXfs count="174">
    <xf numFmtId="0" fontId="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4" fontId="3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165" fontId="5" fillId="0" borderId="0" applyFill="0" applyBorder="0" applyProtection="0"/>
    <xf numFmtId="0" fontId="3" fillId="0" borderId="0"/>
    <xf numFmtId="0" fontId="3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8" borderId="1" applyNumberFormat="0" applyAlignment="0" applyProtection="0"/>
    <xf numFmtId="0" fontId="8" fillId="8" borderId="2" applyNumberFormat="0" applyAlignment="0" applyProtection="0"/>
    <xf numFmtId="0" fontId="9" fillId="9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2" fillId="12" borderId="4" applyNumberFormat="0" applyFont="0" applyAlignment="0" applyProtection="0"/>
    <xf numFmtId="0" fontId="14" fillId="1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4" fillId="14" borderId="9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72">
    <xf numFmtId="0" fontId="0" fillId="0" borderId="0" xfId="0"/>
    <xf numFmtId="0" fontId="2" fillId="0" borderId="0" xfId="171" applyFont="1" applyAlignment="1">
      <alignment vertical="center"/>
    </xf>
    <xf numFmtId="0" fontId="2" fillId="15" borderId="19" xfId="171" applyFont="1" applyFill="1" applyBorder="1" applyAlignment="1">
      <alignment horizontal="left" vertical="center" indent="1"/>
    </xf>
    <xf numFmtId="3" fontId="22" fillId="15" borderId="20" xfId="171" applyNumberFormat="1" applyFont="1" applyFill="1" applyBorder="1" applyAlignment="1">
      <alignment vertical="center"/>
    </xf>
    <xf numFmtId="3" fontId="2" fillId="15" borderId="20" xfId="171" applyNumberFormat="1" applyFont="1" applyFill="1" applyBorder="1" applyAlignment="1">
      <alignment vertical="center"/>
    </xf>
    <xf numFmtId="3" fontId="22" fillId="15" borderId="21" xfId="171" applyNumberFormat="1" applyFont="1" applyFill="1" applyBorder="1" applyAlignment="1">
      <alignment vertical="center"/>
    </xf>
    <xf numFmtId="0" fontId="2" fillId="17" borderId="19" xfId="171" applyFont="1" applyFill="1" applyBorder="1" applyAlignment="1">
      <alignment horizontal="left" vertical="center" indent="1"/>
    </xf>
    <xf numFmtId="3" fontId="22" fillId="17" borderId="20" xfId="171" applyNumberFormat="1" applyFont="1" applyFill="1" applyBorder="1" applyAlignment="1">
      <alignment vertical="center"/>
    </xf>
    <xf numFmtId="3" fontId="2" fillId="17" borderId="20" xfId="171" applyNumberFormat="1" applyFont="1" applyFill="1" applyBorder="1" applyAlignment="1">
      <alignment vertical="center"/>
    </xf>
    <xf numFmtId="3" fontId="22" fillId="17" borderId="21" xfId="171" applyNumberFormat="1" applyFont="1" applyFill="1" applyBorder="1" applyAlignment="1">
      <alignment vertical="center"/>
    </xf>
    <xf numFmtId="0" fontId="22" fillId="15" borderId="19" xfId="171" applyFont="1" applyFill="1" applyBorder="1" applyAlignment="1">
      <alignment horizontal="left" vertical="center" indent="1"/>
    </xf>
    <xf numFmtId="0" fontId="2" fillId="0" borderId="0" xfId="171" applyFont="1" applyBorder="1" applyAlignment="1">
      <alignment vertical="center"/>
    </xf>
    <xf numFmtId="3" fontId="2" fillId="17" borderId="21" xfId="171" applyNumberFormat="1" applyFont="1" applyFill="1" applyBorder="1" applyAlignment="1">
      <alignment vertical="center"/>
    </xf>
    <xf numFmtId="166" fontId="2" fillId="17" borderId="20" xfId="18" applyNumberFormat="1" applyFont="1" applyFill="1" applyBorder="1" applyAlignment="1">
      <alignment vertical="center"/>
    </xf>
    <xf numFmtId="166" fontId="2" fillId="17" borderId="21" xfId="18" applyNumberFormat="1" applyFont="1" applyFill="1" applyBorder="1" applyAlignment="1">
      <alignment vertical="center"/>
    </xf>
    <xf numFmtId="0" fontId="23" fillId="0" borderId="0" xfId="172" applyFont="1" applyAlignment="1">
      <alignment vertical="center"/>
    </xf>
    <xf numFmtId="0" fontId="23" fillId="0" borderId="0" xfId="172" applyFont="1" applyAlignment="1">
      <alignment horizontal="left" vertical="center" indent="1"/>
    </xf>
    <xf numFmtId="0" fontId="24" fillId="0" borderId="0" xfId="172" applyFont="1" applyAlignment="1">
      <alignment vertical="center"/>
    </xf>
    <xf numFmtId="0" fontId="22" fillId="16" borderId="20" xfId="173" applyFont="1" applyFill="1" applyBorder="1" applyAlignment="1">
      <alignment horizontal="center" vertical="center"/>
    </xf>
    <xf numFmtId="0" fontId="22" fillId="16" borderId="21" xfId="173" applyFont="1" applyFill="1" applyBorder="1" applyAlignment="1">
      <alignment horizontal="center" vertical="center"/>
    </xf>
    <xf numFmtId="0" fontId="2" fillId="15" borderId="19" xfId="173" applyFont="1" applyFill="1" applyBorder="1" applyAlignment="1">
      <alignment horizontal="left" vertical="center"/>
    </xf>
    <xf numFmtId="3" fontId="2" fillId="15" borderId="20" xfId="173" applyNumberFormat="1" applyFont="1" applyFill="1" applyBorder="1" applyAlignment="1">
      <alignment vertical="center"/>
    </xf>
    <xf numFmtId="167" fontId="2" fillId="15" borderId="20" xfId="173" applyNumberFormat="1" applyFont="1" applyFill="1" applyBorder="1" applyAlignment="1">
      <alignment vertical="center"/>
    </xf>
    <xf numFmtId="3" fontId="22" fillId="15" borderId="20" xfId="173" applyNumberFormat="1" applyFont="1" applyFill="1" applyBorder="1" applyAlignment="1">
      <alignment vertical="center"/>
    </xf>
    <xf numFmtId="167" fontId="22" fillId="15" borderId="20" xfId="173" applyNumberFormat="1" applyFont="1" applyFill="1" applyBorder="1" applyAlignment="1">
      <alignment vertical="center"/>
    </xf>
    <xf numFmtId="167" fontId="22" fillId="15" borderId="21" xfId="173" applyNumberFormat="1" applyFont="1" applyFill="1" applyBorder="1" applyAlignment="1">
      <alignment vertical="center"/>
    </xf>
    <xf numFmtId="0" fontId="2" fillId="17" borderId="19" xfId="173" applyFont="1" applyFill="1" applyBorder="1" applyAlignment="1">
      <alignment horizontal="left" vertical="center"/>
    </xf>
    <xf numFmtId="3" fontId="2" fillId="17" borderId="20" xfId="173" applyNumberFormat="1" applyFont="1" applyFill="1" applyBorder="1" applyAlignment="1">
      <alignment vertical="center"/>
    </xf>
    <xf numFmtId="167" fontId="2" fillId="17" borderId="20" xfId="173" applyNumberFormat="1" applyFont="1" applyFill="1" applyBorder="1" applyAlignment="1">
      <alignment vertical="center"/>
    </xf>
    <xf numFmtId="3" fontId="22" fillId="17" borderId="20" xfId="173" applyNumberFormat="1" applyFont="1" applyFill="1" applyBorder="1" applyAlignment="1">
      <alignment vertical="center"/>
    </xf>
    <xf numFmtId="167" fontId="22" fillId="17" borderId="20" xfId="173" applyNumberFormat="1" applyFont="1" applyFill="1" applyBorder="1" applyAlignment="1">
      <alignment vertical="center"/>
    </xf>
    <xf numFmtId="167" fontId="22" fillId="17" borderId="21" xfId="173" applyNumberFormat="1" applyFont="1" applyFill="1" applyBorder="1" applyAlignment="1">
      <alignment vertical="center"/>
    </xf>
    <xf numFmtId="0" fontId="2" fillId="17" borderId="19" xfId="171" applyFont="1" applyFill="1" applyBorder="1" applyAlignment="1">
      <alignment horizontal="left" vertical="center"/>
    </xf>
    <xf numFmtId="0" fontId="22" fillId="15" borderId="19" xfId="173" applyFont="1" applyFill="1" applyBorder="1" applyAlignment="1">
      <alignment horizontal="left" vertical="center"/>
    </xf>
    <xf numFmtId="0" fontId="2" fillId="0" borderId="0" xfId="173" applyFont="1" applyAlignment="1">
      <alignment vertical="center"/>
    </xf>
    <xf numFmtId="0" fontId="2" fillId="0" borderId="0" xfId="172" applyFont="1" applyAlignment="1">
      <alignment vertical="center"/>
    </xf>
    <xf numFmtId="0" fontId="2" fillId="16" borderId="11" xfId="171" applyFont="1" applyFill="1" applyBorder="1" applyAlignment="1">
      <alignment horizontal="center" vertical="center" wrapText="1"/>
    </xf>
    <xf numFmtId="0" fontId="2" fillId="16" borderId="14" xfId="171" applyFont="1" applyFill="1" applyBorder="1" applyAlignment="1">
      <alignment horizontal="center" vertical="center" wrapText="1"/>
    </xf>
    <xf numFmtId="0" fontId="2" fillId="16" borderId="17" xfId="171" applyFont="1" applyFill="1" applyBorder="1" applyAlignment="1">
      <alignment horizontal="center" vertical="center" wrapText="1"/>
    </xf>
    <xf numFmtId="0" fontId="22" fillId="16" borderId="12" xfId="171" applyFont="1" applyFill="1" applyBorder="1" applyAlignment="1">
      <alignment horizontal="center" vertical="center" wrapText="1"/>
    </xf>
    <xf numFmtId="0" fontId="22" fillId="16" borderId="15" xfId="171" applyFont="1" applyFill="1" applyBorder="1" applyAlignment="1">
      <alignment horizontal="center" vertical="center" wrapText="1"/>
    </xf>
    <xf numFmtId="0" fontId="22" fillId="16" borderId="18" xfId="171" applyFont="1" applyFill="1" applyBorder="1" applyAlignment="1">
      <alignment horizontal="center" vertical="center" wrapText="1"/>
    </xf>
    <xf numFmtId="0" fontId="2" fillId="17" borderId="10" xfId="171" applyFont="1" applyFill="1" applyBorder="1" applyAlignment="1">
      <alignment horizontal="left" vertical="center" indent="1"/>
    </xf>
    <xf numFmtId="0" fontId="2" fillId="17" borderId="16" xfId="171" applyFont="1" applyFill="1" applyBorder="1" applyAlignment="1">
      <alignment horizontal="left" vertical="center" indent="1"/>
    </xf>
    <xf numFmtId="0" fontId="22" fillId="15" borderId="0" xfId="171" applyFont="1" applyFill="1" applyAlignment="1">
      <alignment horizontal="center" vertical="center"/>
    </xf>
    <xf numFmtId="0" fontId="2" fillId="15" borderId="0" xfId="171" applyFont="1" applyFill="1" applyAlignment="1">
      <alignment horizontal="center" vertical="center"/>
    </xf>
    <xf numFmtId="0" fontId="2" fillId="16" borderId="10" xfId="171" applyFont="1" applyFill="1" applyBorder="1" applyAlignment="1">
      <alignment horizontal="center" vertical="center" wrapText="1"/>
    </xf>
    <xf numFmtId="0" fontId="2" fillId="16" borderId="13" xfId="171" applyFont="1" applyFill="1" applyBorder="1" applyAlignment="1">
      <alignment horizontal="center" vertical="center" wrapText="1"/>
    </xf>
    <xf numFmtId="0" fontId="2" fillId="16" borderId="16" xfId="171" applyFont="1" applyFill="1" applyBorder="1" applyAlignment="1">
      <alignment horizontal="center" vertical="center" wrapText="1"/>
    </xf>
    <xf numFmtId="0" fontId="22" fillId="16" borderId="11" xfId="171" applyFont="1" applyFill="1" applyBorder="1" applyAlignment="1">
      <alignment horizontal="center" vertical="center" wrapText="1"/>
    </xf>
    <xf numFmtId="0" fontId="22" fillId="16" borderId="14" xfId="171" applyFont="1" applyFill="1" applyBorder="1" applyAlignment="1">
      <alignment horizontal="center" vertical="center" wrapText="1"/>
    </xf>
    <xf numFmtId="0" fontId="22" fillId="16" borderId="17" xfId="171" applyFont="1" applyFill="1" applyBorder="1" applyAlignment="1">
      <alignment horizontal="center" vertical="center" wrapText="1"/>
    </xf>
    <xf numFmtId="0" fontId="22" fillId="16" borderId="14" xfId="173" applyFont="1" applyFill="1" applyBorder="1" applyAlignment="1">
      <alignment horizontal="center" vertical="center" wrapText="1"/>
    </xf>
    <xf numFmtId="0" fontId="22" fillId="16" borderId="17" xfId="173" applyFont="1" applyFill="1" applyBorder="1" applyAlignment="1">
      <alignment horizontal="center" vertical="center" wrapText="1"/>
    </xf>
    <xf numFmtId="0" fontId="2" fillId="16" borderId="11" xfId="173" applyFont="1" applyFill="1" applyBorder="1" applyAlignment="1">
      <alignment horizontal="center" vertical="center" wrapText="1"/>
    </xf>
    <xf numFmtId="0" fontId="2" fillId="16" borderId="17" xfId="173" applyFont="1" applyFill="1" applyBorder="1" applyAlignment="1">
      <alignment horizontal="center" vertical="center" wrapText="1"/>
    </xf>
    <xf numFmtId="0" fontId="22" fillId="15" borderId="0" xfId="173" applyFont="1" applyFill="1" applyAlignment="1">
      <alignment horizontal="center" vertical="center"/>
    </xf>
    <xf numFmtId="0" fontId="2" fillId="16" borderId="10" xfId="173" applyFont="1" applyFill="1" applyBorder="1" applyAlignment="1">
      <alignment horizontal="center" vertical="center" wrapText="1"/>
    </xf>
    <xf numFmtId="0" fontId="2" fillId="16" borderId="13" xfId="173" applyFont="1" applyFill="1" applyBorder="1" applyAlignment="1">
      <alignment horizontal="center" vertical="center" wrapText="1"/>
    </xf>
    <xf numFmtId="0" fontId="2" fillId="16" borderId="16" xfId="173" applyFont="1" applyFill="1" applyBorder="1" applyAlignment="1">
      <alignment horizontal="center" vertical="center" wrapText="1"/>
    </xf>
    <xf numFmtId="1" fontId="2" fillId="18" borderId="21" xfId="173" applyNumberFormat="1" applyFont="1" applyFill="1" applyBorder="1" applyAlignment="1">
      <alignment horizontal="center" vertical="center" wrapText="1"/>
    </xf>
    <xf numFmtId="0" fontId="2" fillId="18" borderId="19" xfId="173" applyFont="1" applyFill="1" applyBorder="1" applyAlignment="1">
      <alignment horizontal="center" vertical="center" wrapText="1"/>
    </xf>
    <xf numFmtId="1" fontId="22" fillId="18" borderId="21" xfId="173" applyNumberFormat="1" applyFont="1" applyFill="1" applyBorder="1" applyAlignment="1">
      <alignment horizontal="center" vertical="center" wrapText="1"/>
    </xf>
    <xf numFmtId="0" fontId="22" fillId="18" borderId="19" xfId="173" applyFont="1" applyFill="1" applyBorder="1" applyAlignment="1">
      <alignment horizontal="center" vertical="center" wrapText="1"/>
    </xf>
    <xf numFmtId="0" fontId="22" fillId="18" borderId="12" xfId="173" applyFont="1" applyFill="1" applyBorder="1" applyAlignment="1">
      <alignment horizontal="center" vertical="center" wrapText="1"/>
    </xf>
    <xf numFmtId="0" fontId="22" fillId="18" borderId="10" xfId="173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2" fillId="18" borderId="22" xfId="173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16" borderId="14" xfId="173" applyFont="1" applyFill="1" applyBorder="1" applyAlignment="1">
      <alignment horizontal="center" vertical="center" wrapText="1"/>
    </xf>
    <xf numFmtId="0" fontId="2" fillId="15" borderId="0" xfId="173" applyFont="1" applyFill="1" applyAlignment="1">
      <alignment horizontal="center" vertical="center"/>
    </xf>
  </cellXfs>
  <cellStyles count="174">
    <cellStyle name="A4 Auto Format" xfId="1" xr:uid="{00000000-0005-0000-0000-000000000000}"/>
    <cellStyle name="A4 Auto Format 2" xfId="7" xr:uid="{00000000-0005-0000-0000-000001000000}"/>
    <cellStyle name="A4 Auto Format 2 2" xfId="22" xr:uid="{00000000-0005-0000-0000-000002000000}"/>
    <cellStyle name="A4 Auto Format 3" xfId="8" xr:uid="{00000000-0005-0000-0000-000003000000}"/>
    <cellStyle name="A4 Auto Format 3 2" xfId="66" xr:uid="{00000000-0005-0000-0000-000004000000}"/>
    <cellStyle name="A4 No Format" xfId="2" xr:uid="{00000000-0005-0000-0000-000005000000}"/>
    <cellStyle name="A4 No Format 2" xfId="9" xr:uid="{00000000-0005-0000-0000-000006000000}"/>
    <cellStyle name="A4 No Format 2 2" xfId="23" xr:uid="{00000000-0005-0000-0000-000007000000}"/>
    <cellStyle name="A4 No Format 3" xfId="10" xr:uid="{00000000-0005-0000-0000-000008000000}"/>
    <cellStyle name="A4 No Format 3 2" xfId="67" xr:uid="{00000000-0005-0000-0000-000009000000}"/>
    <cellStyle name="A4 Normal" xfId="3" xr:uid="{00000000-0005-0000-0000-00000A000000}"/>
    <cellStyle name="A4 Normal 2" xfId="11" xr:uid="{00000000-0005-0000-0000-00000B000000}"/>
    <cellStyle name="A4 Normal 2 2" xfId="24" xr:uid="{00000000-0005-0000-0000-00000C000000}"/>
    <cellStyle name="A4 Normal 3" xfId="12" xr:uid="{00000000-0005-0000-0000-00000D000000}"/>
    <cellStyle name="A4 Normal 3 2" xfId="68" xr:uid="{00000000-0005-0000-0000-00000E000000}"/>
    <cellStyle name="Akzent1 2" xfId="25" xr:uid="{00000000-0005-0000-0000-00000F000000}"/>
    <cellStyle name="Akzent2 2" xfId="26" xr:uid="{00000000-0005-0000-0000-000010000000}"/>
    <cellStyle name="Akzent3 2" xfId="27" xr:uid="{00000000-0005-0000-0000-000011000000}"/>
    <cellStyle name="Akzent4 2" xfId="28" xr:uid="{00000000-0005-0000-0000-000012000000}"/>
    <cellStyle name="Akzent5 2" xfId="29" xr:uid="{00000000-0005-0000-0000-000013000000}"/>
    <cellStyle name="Akzent6 2" xfId="30" xr:uid="{00000000-0005-0000-0000-000014000000}"/>
    <cellStyle name="Ausgabe 2" xfId="31" xr:uid="{00000000-0005-0000-0000-000015000000}"/>
    <cellStyle name="AZ1" xfId="13" xr:uid="{00000000-0005-0000-0000-000016000000}"/>
    <cellStyle name="Berechnung 2" xfId="32" xr:uid="{00000000-0005-0000-0000-000017000000}"/>
    <cellStyle name="Eingabe 2" xfId="33" xr:uid="{00000000-0005-0000-0000-000018000000}"/>
    <cellStyle name="Ergebnis 2" xfId="34" xr:uid="{00000000-0005-0000-0000-000019000000}"/>
    <cellStyle name="Erklärender Text 2" xfId="35" xr:uid="{00000000-0005-0000-0000-00001A000000}"/>
    <cellStyle name="Euro" xfId="4" xr:uid="{00000000-0005-0000-0000-00001B000000}"/>
    <cellStyle name="Gut 2" xfId="36" xr:uid="{00000000-0005-0000-0000-00001C000000}"/>
    <cellStyle name="Hyperlink 2" xfId="110" xr:uid="{00000000-0005-0000-0000-00001D000000}"/>
    <cellStyle name="Neutral 2" xfId="37" xr:uid="{00000000-0005-0000-0000-00001E000000}"/>
    <cellStyle name="Notiz 2" xfId="38" xr:uid="{00000000-0005-0000-0000-00001F000000}"/>
    <cellStyle name="Prozent 2" xfId="18" xr:uid="{00000000-0005-0000-0000-000021000000}"/>
    <cellStyle name="Schlecht 2" xfId="39" xr:uid="{00000000-0005-0000-0000-000022000000}"/>
    <cellStyle name="Standard" xfId="0" builtinId="0"/>
    <cellStyle name="Standard 2" xfId="14" xr:uid="{00000000-0005-0000-0000-000024000000}"/>
    <cellStyle name="Standard 2 2" xfId="15" xr:uid="{00000000-0005-0000-0000-000025000000}"/>
    <cellStyle name="Standard 2 2 2" xfId="40" xr:uid="{00000000-0005-0000-0000-000026000000}"/>
    <cellStyle name="Standard 2 3" xfId="16" xr:uid="{00000000-0005-0000-0000-000027000000}"/>
    <cellStyle name="Standard 2 4" xfId="41" xr:uid="{00000000-0005-0000-0000-000028000000}"/>
    <cellStyle name="Standard 2 4 2" xfId="42" xr:uid="{00000000-0005-0000-0000-000029000000}"/>
    <cellStyle name="Standard 2 4 2 2" xfId="86" xr:uid="{00000000-0005-0000-0000-00002A000000}"/>
    <cellStyle name="Standard 2 4 2 2 2" xfId="148" xr:uid="{00000000-0005-0000-0000-00002B000000}"/>
    <cellStyle name="Standard 2 4 2 3" xfId="104" xr:uid="{00000000-0005-0000-0000-00002C000000}"/>
    <cellStyle name="Standard 2 4 2 3 2" xfId="166" xr:uid="{00000000-0005-0000-0000-00002D000000}"/>
    <cellStyle name="Standard 2 4 2 4" xfId="115" xr:uid="{00000000-0005-0000-0000-00002E000000}"/>
    <cellStyle name="Standard 2 4 3" xfId="43" xr:uid="{00000000-0005-0000-0000-00002F000000}"/>
    <cellStyle name="Standard 2 4 3 2" xfId="79" xr:uid="{00000000-0005-0000-0000-000030000000}"/>
    <cellStyle name="Standard 2 4 3 2 2" xfId="141" xr:uid="{00000000-0005-0000-0000-000031000000}"/>
    <cellStyle name="Standard 2 4 3 3" xfId="97" xr:uid="{00000000-0005-0000-0000-000032000000}"/>
    <cellStyle name="Standard 2 4 3 3 2" xfId="159" xr:uid="{00000000-0005-0000-0000-000033000000}"/>
    <cellStyle name="Standard 2 4 3 4" xfId="116" xr:uid="{00000000-0005-0000-0000-000034000000}"/>
    <cellStyle name="Standard 2 4 4" xfId="74" xr:uid="{00000000-0005-0000-0000-000035000000}"/>
    <cellStyle name="Standard 2 4 4 2" xfId="136" xr:uid="{00000000-0005-0000-0000-000036000000}"/>
    <cellStyle name="Standard 2 4 5" xfId="92" xr:uid="{00000000-0005-0000-0000-000037000000}"/>
    <cellStyle name="Standard 2 4 5 2" xfId="154" xr:uid="{00000000-0005-0000-0000-000038000000}"/>
    <cellStyle name="Standard 2 4 6" xfId="114" xr:uid="{00000000-0005-0000-0000-000039000000}"/>
    <cellStyle name="Standard 2 5" xfId="44" xr:uid="{00000000-0005-0000-0000-00003A000000}"/>
    <cellStyle name="Standard 2 5 2" xfId="107" xr:uid="{00000000-0005-0000-0000-00003B000000}"/>
    <cellStyle name="Standard 2 5 2 2" xfId="169" xr:uid="{00000000-0005-0000-0000-00003C000000}"/>
    <cellStyle name="Standard 2 5 3" xfId="117" xr:uid="{00000000-0005-0000-0000-00003D000000}"/>
    <cellStyle name="Standard 3" xfId="17" xr:uid="{00000000-0005-0000-0000-00003E000000}"/>
    <cellStyle name="Standard 3 10" xfId="111" xr:uid="{00000000-0005-0000-0000-00003F000000}"/>
    <cellStyle name="Standard 3 2" xfId="19" xr:uid="{00000000-0005-0000-0000-000040000000}"/>
    <cellStyle name="Standard 3 3" xfId="45" xr:uid="{00000000-0005-0000-0000-000041000000}"/>
    <cellStyle name="Standard 3 3 2" xfId="46" xr:uid="{00000000-0005-0000-0000-000042000000}"/>
    <cellStyle name="Standard 3 3 2 2" xfId="70" xr:uid="{00000000-0005-0000-0000-000043000000}"/>
    <cellStyle name="Standard 3 3 2 2 2" xfId="132" xr:uid="{00000000-0005-0000-0000-000044000000}"/>
    <cellStyle name="Standard 3 3 2 3" xfId="82" xr:uid="{00000000-0005-0000-0000-000045000000}"/>
    <cellStyle name="Standard 3 3 2 3 2" xfId="144" xr:uid="{00000000-0005-0000-0000-000046000000}"/>
    <cellStyle name="Standard 3 3 2 4" xfId="100" xr:uid="{00000000-0005-0000-0000-000047000000}"/>
    <cellStyle name="Standard 3 3 2 4 2" xfId="162" xr:uid="{00000000-0005-0000-0000-000048000000}"/>
    <cellStyle name="Standard 3 3 2 5" xfId="119" xr:uid="{00000000-0005-0000-0000-000049000000}"/>
    <cellStyle name="Standard 3 3 3" xfId="47" xr:uid="{00000000-0005-0000-0000-00004A000000}"/>
    <cellStyle name="Standard 3 3 3 2" xfId="85" xr:uid="{00000000-0005-0000-0000-00004B000000}"/>
    <cellStyle name="Standard 3 3 3 2 2" xfId="147" xr:uid="{00000000-0005-0000-0000-00004C000000}"/>
    <cellStyle name="Standard 3 3 3 3" xfId="103" xr:uid="{00000000-0005-0000-0000-00004D000000}"/>
    <cellStyle name="Standard 3 3 3 3 2" xfId="165" xr:uid="{00000000-0005-0000-0000-00004E000000}"/>
    <cellStyle name="Standard 3 3 3 4" xfId="120" xr:uid="{00000000-0005-0000-0000-00004F000000}"/>
    <cellStyle name="Standard 3 3 4" xfId="48" xr:uid="{00000000-0005-0000-0000-000050000000}"/>
    <cellStyle name="Standard 3 3 4 2" xfId="78" xr:uid="{00000000-0005-0000-0000-000051000000}"/>
    <cellStyle name="Standard 3 3 4 2 2" xfId="140" xr:uid="{00000000-0005-0000-0000-000052000000}"/>
    <cellStyle name="Standard 3 3 4 3" xfId="96" xr:uid="{00000000-0005-0000-0000-000053000000}"/>
    <cellStyle name="Standard 3 3 4 3 2" xfId="158" xr:uid="{00000000-0005-0000-0000-000054000000}"/>
    <cellStyle name="Standard 3 3 4 4" xfId="121" xr:uid="{00000000-0005-0000-0000-000055000000}"/>
    <cellStyle name="Standard 3 3 5" xfId="73" xr:uid="{00000000-0005-0000-0000-000056000000}"/>
    <cellStyle name="Standard 3 3 5 2" xfId="135" xr:uid="{00000000-0005-0000-0000-000057000000}"/>
    <cellStyle name="Standard 3 3 6" xfId="91" xr:uid="{00000000-0005-0000-0000-000058000000}"/>
    <cellStyle name="Standard 3 3 6 2" xfId="153" xr:uid="{00000000-0005-0000-0000-000059000000}"/>
    <cellStyle name="Standard 3 3 7" xfId="109" xr:uid="{00000000-0005-0000-0000-00005A000000}"/>
    <cellStyle name="Standard 3 3 8" xfId="118" xr:uid="{00000000-0005-0000-0000-00005B000000}"/>
    <cellStyle name="Standard 3 4" xfId="49" xr:uid="{00000000-0005-0000-0000-00005C000000}"/>
    <cellStyle name="Standard 3 4 2" xfId="50" xr:uid="{00000000-0005-0000-0000-00005D000000}"/>
    <cellStyle name="Standard 3 4 2 2" xfId="87" xr:uid="{00000000-0005-0000-0000-00005E000000}"/>
    <cellStyle name="Standard 3 4 2 2 2" xfId="149" xr:uid="{00000000-0005-0000-0000-00005F000000}"/>
    <cellStyle name="Standard 3 4 2 3" xfId="105" xr:uid="{00000000-0005-0000-0000-000060000000}"/>
    <cellStyle name="Standard 3 4 2 3 2" xfId="167" xr:uid="{00000000-0005-0000-0000-000061000000}"/>
    <cellStyle name="Standard 3 4 2 4" xfId="123" xr:uid="{00000000-0005-0000-0000-000062000000}"/>
    <cellStyle name="Standard 3 4 3" xfId="51" xr:uid="{00000000-0005-0000-0000-000063000000}"/>
    <cellStyle name="Standard 3 4 3 2" xfId="80" xr:uid="{00000000-0005-0000-0000-000064000000}"/>
    <cellStyle name="Standard 3 4 3 2 2" xfId="142" xr:uid="{00000000-0005-0000-0000-000065000000}"/>
    <cellStyle name="Standard 3 4 3 3" xfId="98" xr:uid="{00000000-0005-0000-0000-000066000000}"/>
    <cellStyle name="Standard 3 4 3 3 2" xfId="160" xr:uid="{00000000-0005-0000-0000-000067000000}"/>
    <cellStyle name="Standard 3 4 3 4" xfId="124" xr:uid="{00000000-0005-0000-0000-000068000000}"/>
    <cellStyle name="Standard 3 4 4" xfId="75" xr:uid="{00000000-0005-0000-0000-000069000000}"/>
    <cellStyle name="Standard 3 4 4 2" xfId="137" xr:uid="{00000000-0005-0000-0000-00006A000000}"/>
    <cellStyle name="Standard 3 4 5" xfId="93" xr:uid="{00000000-0005-0000-0000-00006B000000}"/>
    <cellStyle name="Standard 3 4 5 2" xfId="155" xr:uid="{00000000-0005-0000-0000-00006C000000}"/>
    <cellStyle name="Standard 3 4 6" xfId="122" xr:uid="{00000000-0005-0000-0000-00006D000000}"/>
    <cellStyle name="Standard 3 5" xfId="52" xr:uid="{00000000-0005-0000-0000-00006E000000}"/>
    <cellStyle name="Standard 3 5 2" xfId="83" xr:uid="{00000000-0005-0000-0000-00006F000000}"/>
    <cellStyle name="Standard 3 5 2 2" xfId="145" xr:uid="{00000000-0005-0000-0000-000070000000}"/>
    <cellStyle name="Standard 3 5 3" xfId="101" xr:uid="{00000000-0005-0000-0000-000071000000}"/>
    <cellStyle name="Standard 3 5 3 2" xfId="163" xr:uid="{00000000-0005-0000-0000-000072000000}"/>
    <cellStyle name="Standard 3 5 4" xfId="125" xr:uid="{00000000-0005-0000-0000-000073000000}"/>
    <cellStyle name="Standard 3 6" xfId="53" xr:uid="{00000000-0005-0000-0000-000074000000}"/>
    <cellStyle name="Standard 3 6 2" xfId="76" xr:uid="{00000000-0005-0000-0000-000075000000}"/>
    <cellStyle name="Standard 3 6 2 2" xfId="138" xr:uid="{00000000-0005-0000-0000-000076000000}"/>
    <cellStyle name="Standard 3 6 3" xfId="94" xr:uid="{00000000-0005-0000-0000-000077000000}"/>
    <cellStyle name="Standard 3 6 3 2" xfId="156" xr:uid="{00000000-0005-0000-0000-000078000000}"/>
    <cellStyle name="Standard 3 6 4" xfId="126" xr:uid="{00000000-0005-0000-0000-000079000000}"/>
    <cellStyle name="Standard 3 7" xfId="54" xr:uid="{00000000-0005-0000-0000-00007A000000}"/>
    <cellStyle name="Standard 3 7 2" xfId="108" xr:uid="{00000000-0005-0000-0000-00007B000000}"/>
    <cellStyle name="Standard 3 7 2 2" xfId="170" xr:uid="{00000000-0005-0000-0000-00007C000000}"/>
    <cellStyle name="Standard 3 7 3" xfId="127" xr:uid="{00000000-0005-0000-0000-00007D000000}"/>
    <cellStyle name="Standard 3 8" xfId="71" xr:uid="{00000000-0005-0000-0000-00007E000000}"/>
    <cellStyle name="Standard 3 8 2" xfId="133" xr:uid="{00000000-0005-0000-0000-00007F000000}"/>
    <cellStyle name="Standard 3 9" xfId="89" xr:uid="{00000000-0005-0000-0000-000080000000}"/>
    <cellStyle name="Standard 3 9 2" xfId="151" xr:uid="{00000000-0005-0000-0000-000081000000}"/>
    <cellStyle name="Standard 4" xfId="20" xr:uid="{00000000-0005-0000-0000-000082000000}"/>
    <cellStyle name="Standard 4 2" xfId="55" xr:uid="{00000000-0005-0000-0000-000083000000}"/>
    <cellStyle name="Standard 4 2 2" xfId="69" xr:uid="{00000000-0005-0000-0000-000084000000}"/>
    <cellStyle name="Standard 4 2 2 2" xfId="131" xr:uid="{00000000-0005-0000-0000-000085000000}"/>
    <cellStyle name="Standard 4 2 3" xfId="81" xr:uid="{00000000-0005-0000-0000-000086000000}"/>
    <cellStyle name="Standard 4 2 3 2" xfId="143" xr:uid="{00000000-0005-0000-0000-000087000000}"/>
    <cellStyle name="Standard 4 2 4" xfId="99" xr:uid="{00000000-0005-0000-0000-000088000000}"/>
    <cellStyle name="Standard 4 2 4 2" xfId="161" xr:uid="{00000000-0005-0000-0000-000089000000}"/>
    <cellStyle name="Standard 4 2 5" xfId="128" xr:uid="{00000000-0005-0000-0000-00008A000000}"/>
    <cellStyle name="Standard 4 3" xfId="56" xr:uid="{00000000-0005-0000-0000-00008B000000}"/>
    <cellStyle name="Standard 4 3 2" xfId="84" xr:uid="{00000000-0005-0000-0000-00008C000000}"/>
    <cellStyle name="Standard 4 3 2 2" xfId="146" xr:uid="{00000000-0005-0000-0000-00008D000000}"/>
    <cellStyle name="Standard 4 3 3" xfId="102" xr:uid="{00000000-0005-0000-0000-00008E000000}"/>
    <cellStyle name="Standard 4 3 3 2" xfId="164" xr:uid="{00000000-0005-0000-0000-00008F000000}"/>
    <cellStyle name="Standard 4 3 4" xfId="129" xr:uid="{00000000-0005-0000-0000-000090000000}"/>
    <cellStyle name="Standard 4 4" xfId="57" xr:uid="{00000000-0005-0000-0000-000091000000}"/>
    <cellStyle name="Standard 4 4 2" xfId="77" xr:uid="{00000000-0005-0000-0000-000092000000}"/>
    <cellStyle name="Standard 4 4 2 2" xfId="139" xr:uid="{00000000-0005-0000-0000-000093000000}"/>
    <cellStyle name="Standard 4 4 3" xfId="95" xr:uid="{00000000-0005-0000-0000-000094000000}"/>
    <cellStyle name="Standard 4 4 3 2" xfId="157" xr:uid="{00000000-0005-0000-0000-000095000000}"/>
    <cellStyle name="Standard 4 4 4" xfId="130" xr:uid="{00000000-0005-0000-0000-000096000000}"/>
    <cellStyle name="Standard 4 5" xfId="72" xr:uid="{00000000-0005-0000-0000-000097000000}"/>
    <cellStyle name="Standard 4 5 2" xfId="134" xr:uid="{00000000-0005-0000-0000-000098000000}"/>
    <cellStyle name="Standard 4 6" xfId="90" xr:uid="{00000000-0005-0000-0000-000099000000}"/>
    <cellStyle name="Standard 4 6 2" xfId="152" xr:uid="{00000000-0005-0000-0000-00009A000000}"/>
    <cellStyle name="Standard 4 7" xfId="112" xr:uid="{00000000-0005-0000-0000-00009B000000}"/>
    <cellStyle name="Standard 5" xfId="21" xr:uid="{00000000-0005-0000-0000-00009C000000}"/>
    <cellStyle name="Standard 5 2" xfId="106" xr:uid="{00000000-0005-0000-0000-00009D000000}"/>
    <cellStyle name="Standard 5 2 2" xfId="168" xr:uid="{00000000-0005-0000-0000-00009E000000}"/>
    <cellStyle name="Standard 5 3" xfId="88" xr:uid="{00000000-0005-0000-0000-00009F000000}"/>
    <cellStyle name="Standard 5 3 2" xfId="150" xr:uid="{00000000-0005-0000-0000-0000A0000000}"/>
    <cellStyle name="Standard 5 4" xfId="113" xr:uid="{00000000-0005-0000-0000-0000A1000000}"/>
    <cellStyle name="Standard 6" xfId="6" xr:uid="{00000000-0005-0000-0000-0000A2000000}"/>
    <cellStyle name="Standard 7" xfId="5" xr:uid="{00000000-0005-0000-0000-0000A3000000}"/>
    <cellStyle name="Standard_2006_GesBil" xfId="172" xr:uid="{5FD02C37-EDD7-4647-8B75-F6FCDB446062}"/>
    <cellStyle name="Standard_2006_OffBil" xfId="171" xr:uid="{B3BD7E1A-D2BD-4854-BA0B-B5EA56BF0F1A}"/>
    <cellStyle name="Standard_2006_OffVer1MonVer" xfId="173" xr:uid="{EA5A8098-9A0A-4A69-BB37-F87BBBEC9240}"/>
    <cellStyle name="Überschrift 1 2" xfId="58" xr:uid="{00000000-0005-0000-0000-0000A7000000}"/>
    <cellStyle name="Überschrift 2 2" xfId="59" xr:uid="{00000000-0005-0000-0000-0000A8000000}"/>
    <cellStyle name="Überschrift 3 2" xfId="60" xr:uid="{00000000-0005-0000-0000-0000A9000000}"/>
    <cellStyle name="Überschrift 4 2" xfId="61" xr:uid="{00000000-0005-0000-0000-0000AA000000}"/>
    <cellStyle name="Überschrift 5" xfId="62" xr:uid="{00000000-0005-0000-0000-0000AB000000}"/>
    <cellStyle name="Verknüpfte Zelle 2" xfId="63" xr:uid="{00000000-0005-0000-0000-0000AC000000}"/>
    <cellStyle name="Warnender Text 2" xfId="64" xr:uid="{00000000-0005-0000-0000-0000AD000000}"/>
    <cellStyle name="Zelle überprüfen 2" xfId="65" xr:uid="{00000000-0005-0000-0000-0000A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Gesamte Versorgung - Kalenderjahr 2017</a:t>
            </a:r>
          </a:p>
        </c:rich>
      </c:tx>
      <c:layout>
        <c:manualLayout>
          <c:xMode val="edge"/>
          <c:yMode val="edge"/>
          <c:x val="0.33471940095079356"/>
          <c:y val="2.016808504997481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8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5239085239085244E-2"/>
          <c:y val="6.7226890756302518E-2"/>
          <c:w val="0.75259875259875264"/>
          <c:h val="0.8252100840336134"/>
        </c:manualLayout>
      </c:layout>
      <c:area3DChart>
        <c:grouping val="standard"/>
        <c:varyColors val="0"/>
        <c:ser>
          <c:idx val="6"/>
          <c:order val="0"/>
          <c:tx>
            <c:v>Endverbrauch</c:v>
          </c:tx>
          <c:spPr>
            <a:solidFill>
              <a:srgbClr val="C8C8C8"/>
            </a:solidFill>
            <a:ln w="25400">
              <a:noFill/>
            </a:ln>
          </c:spPr>
          <c:cat>
            <c:strRef>
              <c:f>'MonVer (1)'!$A$8:$A$19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'MonVer (1)'!$D$8:$D$19</c:f>
              <c:numCache>
                <c:formatCode>#,##0</c:formatCode>
                <c:ptCount val="12"/>
                <c:pt idx="0">
                  <c:v>6469.4302739999994</c:v>
                </c:pt>
                <c:pt idx="1">
                  <c:v>5560.3006370000003</c:v>
                </c:pt>
                <c:pt idx="2">
                  <c:v>5688.0705149999994</c:v>
                </c:pt>
                <c:pt idx="3">
                  <c:v>5125.3113670000002</c:v>
                </c:pt>
                <c:pt idx="4">
                  <c:v>5080.5442370000001</c:v>
                </c:pt>
                <c:pt idx="5">
                  <c:v>4988.1185599999999</c:v>
                </c:pt>
                <c:pt idx="6">
                  <c:v>5113.2530139999999</c:v>
                </c:pt>
                <c:pt idx="7">
                  <c:v>5091.9120009999997</c:v>
                </c:pt>
                <c:pt idx="8">
                  <c:v>5188.7389609999991</c:v>
                </c:pt>
                <c:pt idx="9">
                  <c:v>5390.8034150000003</c:v>
                </c:pt>
                <c:pt idx="10">
                  <c:v>5814.8891149999999</c:v>
                </c:pt>
                <c:pt idx="11">
                  <c:v>6033.3725549999999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0-45F7-B547-5A558030D1AA}"/>
            </c:ext>
          </c:extLst>
        </c:ser>
        <c:ser>
          <c:idx val="5"/>
          <c:order val="1"/>
          <c:tx>
            <c:v>Inlandstromverbrauch</c:v>
          </c:tx>
          <c:spPr>
            <a:solidFill>
              <a:srgbClr val="406044"/>
            </a:solidFill>
            <a:ln w="25400">
              <a:noFill/>
            </a:ln>
          </c:spPr>
          <c:cat>
            <c:strRef>
              <c:f>'MonVer (1)'!$A$8:$A$19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'MonVer (1)'!$D$30:$D$41</c:f>
              <c:numCache>
                <c:formatCode>#,##0</c:formatCode>
                <c:ptCount val="12"/>
                <c:pt idx="0">
                  <c:v>7040.8526629999997</c:v>
                </c:pt>
                <c:pt idx="1">
                  <c:v>6034.3606399999999</c:v>
                </c:pt>
                <c:pt idx="2">
                  <c:v>6158.4250499999998</c:v>
                </c:pt>
                <c:pt idx="3">
                  <c:v>5546.0895310000005</c:v>
                </c:pt>
                <c:pt idx="4">
                  <c:v>5507.1235619999998</c:v>
                </c:pt>
                <c:pt idx="5">
                  <c:v>5404.029552</c:v>
                </c:pt>
                <c:pt idx="6">
                  <c:v>5541.0406400000002</c:v>
                </c:pt>
                <c:pt idx="7">
                  <c:v>5523.10257</c:v>
                </c:pt>
                <c:pt idx="8">
                  <c:v>5620.2086069999996</c:v>
                </c:pt>
                <c:pt idx="9">
                  <c:v>5849.7029730000004</c:v>
                </c:pt>
                <c:pt idx="10">
                  <c:v>6318.6967500000001</c:v>
                </c:pt>
                <c:pt idx="11">
                  <c:v>6550.5145240000002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00-45F7-B547-5A558030D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68864"/>
        <c:axId val="49671168"/>
        <c:axId val="1574208"/>
      </c:area3DChart>
      <c:catAx>
        <c:axId val="49668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</a:t>
                </a:r>
              </a:p>
            </c:rich>
          </c:tx>
          <c:layout>
            <c:manualLayout>
              <c:xMode val="edge"/>
              <c:yMode val="edge"/>
              <c:x val="0.41683982932790337"/>
              <c:y val="0.759663829900050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67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67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Monatswerte in GWh</a:t>
                </a:r>
              </a:p>
            </c:rich>
          </c:tx>
          <c:layout>
            <c:manualLayout>
              <c:xMode val="edge"/>
              <c:yMode val="edge"/>
              <c:x val="1.3513639262245504E-2"/>
              <c:y val="0.401680673754164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668864"/>
        <c:crosses val="autoZero"/>
        <c:crossBetween val="midCat"/>
      </c:valAx>
      <c:serAx>
        <c:axId val="1574208"/>
        <c:scaling>
          <c:orientation val="minMax"/>
        </c:scaling>
        <c:delete val="1"/>
        <c:axPos val="b"/>
        <c:majorTickMark val="out"/>
        <c:minorTickMark val="none"/>
        <c:tickLblPos val="nextTo"/>
        <c:crossAx val="49671168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927223513119243"/>
          <c:y val="0.50756312026653239"/>
          <c:w val="0.14760914009836357"/>
          <c:h val="7.22687946834928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Gesamte Versorgung - Kalenderjahr 2017</a:t>
            </a:r>
          </a:p>
        </c:rich>
      </c:tx>
      <c:layout>
        <c:manualLayout>
          <c:xMode val="edge"/>
          <c:yMode val="edge"/>
          <c:x val="0.33471937882764657"/>
          <c:y val="2.016810293317045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8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0041580041580046E-2"/>
          <c:y val="6.7226890756302518E-2"/>
          <c:w val="0.75779625779625781"/>
          <c:h val="0.8252100840336134"/>
        </c:manualLayout>
      </c:layout>
      <c:bar3DChart>
        <c:barDir val="col"/>
        <c:grouping val="clustered"/>
        <c:varyColors val="0"/>
        <c:ser>
          <c:idx val="6"/>
          <c:order val="0"/>
          <c:tx>
            <c:v>Endverbrauch</c:v>
          </c:tx>
          <c:spPr>
            <a:solidFill>
              <a:srgbClr val="C8C8C8"/>
            </a:solidFill>
            <a:ln w="25400">
              <a:noFill/>
            </a:ln>
          </c:spPr>
          <c:invertIfNegative val="0"/>
          <c:cat>
            <c:strRef>
              <c:f>'MonVer (1)'!$A$8:$A$19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'MonVer (1)'!$F$8:$F$19</c:f>
              <c:numCache>
                <c:formatCode>#,##0</c:formatCode>
                <c:ptCount val="12"/>
                <c:pt idx="0">
                  <c:v>440.85726599999998</c:v>
                </c:pt>
                <c:pt idx="1">
                  <c:v>12.266807999999401</c:v>
                </c:pt>
                <c:pt idx="2">
                  <c:v>-53.752312000001439</c:v>
                </c:pt>
                <c:pt idx="3">
                  <c:v>62.256750000000466</c:v>
                </c:pt>
                <c:pt idx="4">
                  <c:v>54.074494999999843</c:v>
                </c:pt>
                <c:pt idx="5">
                  <c:v>-42.884071000000404</c:v>
                </c:pt>
                <c:pt idx="6">
                  <c:v>62.171164999999746</c:v>
                </c:pt>
                <c:pt idx="7">
                  <c:v>149.98923000000013</c:v>
                </c:pt>
                <c:pt idx="8">
                  <c:v>126.30165999999917</c:v>
                </c:pt>
                <c:pt idx="9">
                  <c:v>-103.08852599999955</c:v>
                </c:pt>
                <c:pt idx="10">
                  <c:v>36.217533999999432</c:v>
                </c:pt>
                <c:pt idx="11">
                  <c:v>-3.4245769999997719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4-4DC3-9C16-EA79FAEAC13C}"/>
            </c:ext>
          </c:extLst>
        </c:ser>
        <c:ser>
          <c:idx val="5"/>
          <c:order val="1"/>
          <c:tx>
            <c:v>Inlandstromverbrauch</c:v>
          </c:tx>
          <c:spPr>
            <a:solidFill>
              <a:srgbClr val="406044"/>
            </a:solidFill>
            <a:ln w="25400">
              <a:noFill/>
            </a:ln>
          </c:spPr>
          <c:invertIfNegative val="0"/>
          <c:cat>
            <c:strRef>
              <c:f>'MonVer (1)'!$A$8:$A$19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'MonVer (1)'!$F$30:$F$41</c:f>
              <c:numCache>
                <c:formatCode>#,##0</c:formatCode>
                <c:ptCount val="12"/>
                <c:pt idx="0">
                  <c:v>489.41789299999982</c:v>
                </c:pt>
                <c:pt idx="1">
                  <c:v>2.2309449999993376</c:v>
                </c:pt>
                <c:pt idx="2">
                  <c:v>-59.046133000000737</c:v>
                </c:pt>
                <c:pt idx="3">
                  <c:v>70.730411000000458</c:v>
                </c:pt>
                <c:pt idx="4">
                  <c:v>77.649735999999393</c:v>
                </c:pt>
                <c:pt idx="5">
                  <c:v>-40.333513000000494</c:v>
                </c:pt>
                <c:pt idx="6">
                  <c:v>65.349097999999685</c:v>
                </c:pt>
                <c:pt idx="7">
                  <c:v>178.32402600000023</c:v>
                </c:pt>
                <c:pt idx="8">
                  <c:v>161.21525699999984</c:v>
                </c:pt>
                <c:pt idx="9">
                  <c:v>-78.859919999999875</c:v>
                </c:pt>
                <c:pt idx="10">
                  <c:v>65.480196999999862</c:v>
                </c:pt>
                <c:pt idx="11">
                  <c:v>-8.6392489999998361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A4-4DC3-9C16-EA79FAEAC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shape val="box"/>
        <c:axId val="51767168"/>
        <c:axId val="59614720"/>
        <c:axId val="0"/>
      </c:bar3DChart>
      <c:catAx>
        <c:axId val="5176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</a:t>
                </a:r>
              </a:p>
            </c:rich>
          </c:tx>
          <c:layout>
            <c:manualLayout>
              <c:xMode val="edge"/>
              <c:yMode val="edge"/>
              <c:x val="0.42515594925634298"/>
              <c:y val="0.93109249202197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61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1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Monatliche Veränderung in GWh</a:t>
                </a:r>
              </a:p>
            </c:rich>
          </c:tx>
          <c:layout>
            <c:manualLayout>
              <c:xMode val="edge"/>
              <c:yMode val="edge"/>
              <c:x val="1.7671478565179352E-2"/>
              <c:y val="0.331092492021971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767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927230971128609"/>
          <c:y val="0.5075630385999389"/>
          <c:w val="0.14760914260717406"/>
          <c:h val="7.22688584668906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Gesamte Versorgung - Kalenderjahr 2017</a:t>
            </a:r>
          </a:p>
        </c:rich>
      </c:tx>
      <c:layout>
        <c:manualLayout>
          <c:xMode val="edge"/>
          <c:yMode val="edge"/>
          <c:x val="0.33471937882764657"/>
          <c:y val="2.016810293317045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6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964656964656965E-2"/>
          <c:y val="0.10420168067226891"/>
          <c:w val="0.76715176715176714"/>
          <c:h val="0.78823529411764703"/>
        </c:manualLayout>
      </c:layout>
      <c:area3DChart>
        <c:grouping val="standard"/>
        <c:varyColors val="0"/>
        <c:ser>
          <c:idx val="5"/>
          <c:order val="0"/>
          <c:tx>
            <c:v>Endverbrauch</c:v>
          </c:tx>
          <c:spPr>
            <a:solidFill>
              <a:srgbClr val="C8C8C8"/>
            </a:solidFill>
            <a:ln w="25400">
              <a:noFill/>
            </a:ln>
          </c:spPr>
          <c:cat>
            <c:strRef>
              <c:f>'MonVer (1)'!$A$8:$A$19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'MonVer (1)'!$E$8:$E$19</c:f>
              <c:numCache>
                <c:formatCode>#,##0.0</c:formatCode>
                <c:ptCount val="12"/>
                <c:pt idx="0">
                  <c:v>9.7616054563466079</c:v>
                </c:pt>
                <c:pt idx="1">
                  <c:v>8.389836312975266</c:v>
                </c:pt>
                <c:pt idx="2">
                  <c:v>8.5826259537036105</c:v>
                </c:pt>
                <c:pt idx="3">
                  <c:v>7.7334889297212479</c:v>
                </c:pt>
                <c:pt idx="4">
                  <c:v>7.6659406229979741</c:v>
                </c:pt>
                <c:pt idx="5">
                  <c:v>7.5264812031266946</c:v>
                </c:pt>
                <c:pt idx="6">
                  <c:v>7.7152943006033761</c:v>
                </c:pt>
                <c:pt idx="7">
                  <c:v>7.6830932349574583</c:v>
                </c:pt>
                <c:pt idx="8">
                  <c:v>7.829193670548527</c:v>
                </c:pt>
                <c:pt idx="9">
                  <c:v>8.1340850432289447</c:v>
                </c:pt>
                <c:pt idx="10">
                  <c:v>8.7739802283916681</c:v>
                </c:pt>
                <c:pt idx="11">
                  <c:v>9.1036459098654596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1-4457-84D1-6C8963A46E27}"/>
            </c:ext>
          </c:extLst>
        </c:ser>
        <c:ser>
          <c:idx val="1"/>
          <c:order val="1"/>
          <c:tx>
            <c:v>Inlandstromverbrauch</c:v>
          </c:tx>
          <c:spPr>
            <a:solidFill>
              <a:srgbClr val="406044"/>
            </a:solidFill>
            <a:ln w="25400">
              <a:noFill/>
            </a:ln>
          </c:spPr>
          <c:val>
            <c:numRef>
              <c:f>'MonVer (1)'!$E$30:$E$41</c:f>
              <c:numCache>
                <c:formatCode>#,##0.0</c:formatCode>
                <c:ptCount val="12"/>
                <c:pt idx="0">
                  <c:v>9.8029729191565451</c:v>
                </c:pt>
                <c:pt idx="1">
                  <c:v>8.4016349680493452</c:v>
                </c:pt>
                <c:pt idx="2">
                  <c:v>8.5743697360771343</c:v>
                </c:pt>
                <c:pt idx="3">
                  <c:v>7.7218155359673704</c:v>
                </c:pt>
                <c:pt idx="4">
                  <c:v>7.6675632518820871</c:v>
                </c:pt>
                <c:pt idx="5">
                  <c:v>7.5240255531786122</c:v>
                </c:pt>
                <c:pt idx="6">
                  <c:v>7.7147859695052183</c:v>
                </c:pt>
                <c:pt idx="7">
                  <c:v>7.6898108105509611</c:v>
                </c:pt>
                <c:pt idx="8">
                  <c:v>7.8250114597564231</c:v>
                </c:pt>
                <c:pt idx="9">
                  <c:v>8.1445362620320658</c:v>
                </c:pt>
                <c:pt idx="10">
                  <c:v>8.7975158818647863</c:v>
                </c:pt>
                <c:pt idx="11">
                  <c:v>9.1202755630385273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A1-4457-84D1-6C8963A46E27}"/>
            </c:ext>
          </c:extLst>
        </c:ser>
        <c:ser>
          <c:idx val="0"/>
          <c:order val="2"/>
          <c:tx>
            <c:v>Verwendung</c:v>
          </c:tx>
          <c:spPr>
            <a:solidFill>
              <a:srgbClr val="2A4C76"/>
            </a:solidFill>
            <a:ln w="25400">
              <a:noFill/>
            </a:ln>
          </c:spPr>
          <c:cat>
            <c:strRef>
              <c:f>'MonVer (1)'!$A$8:$A$19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'MonVer (2)'!$E$8:$E$19</c:f>
              <c:numCache>
                <c:formatCode>#,##0.0</c:formatCode>
                <c:ptCount val="12"/>
                <c:pt idx="0">
                  <c:v>9.3053607543198478</c:v>
                </c:pt>
                <c:pt idx="1">
                  <c:v>8.074692779934697</c:v>
                </c:pt>
                <c:pt idx="2">
                  <c:v>8.5429659195621852</c:v>
                </c:pt>
                <c:pt idx="3">
                  <c:v>7.8969407187442124</c:v>
                </c:pt>
                <c:pt idx="4">
                  <c:v>7.9188758588955226</c:v>
                </c:pt>
                <c:pt idx="5">
                  <c:v>7.6176845425614275</c:v>
                </c:pt>
                <c:pt idx="6">
                  <c:v>7.6948598198364522</c:v>
                </c:pt>
                <c:pt idx="7">
                  <c:v>7.8611301304940566</c:v>
                </c:pt>
                <c:pt idx="8">
                  <c:v>8.0245935570326541</c:v>
                </c:pt>
                <c:pt idx="9">
                  <c:v>8.5359397049455801</c:v>
                </c:pt>
                <c:pt idx="10">
                  <c:v>8.8723555911556264</c:v>
                </c:pt>
                <c:pt idx="11">
                  <c:v>8.9264496374649038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A1-4457-84D1-6C8963A46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28800"/>
        <c:axId val="61699584"/>
        <c:axId val="43042112"/>
      </c:area3DChart>
      <c:catAx>
        <c:axId val="6162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</a:t>
                </a:r>
              </a:p>
            </c:rich>
          </c:tx>
          <c:layout>
            <c:manualLayout>
              <c:xMode val="edge"/>
              <c:yMode val="edge"/>
              <c:x val="0.39812893700787405"/>
              <c:y val="0.783193247555691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169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699584"/>
        <c:scaling>
          <c:orientation val="minMax"/>
          <c:max val="12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Monatsanteile in %</a:t>
                </a:r>
              </a:p>
            </c:rich>
          </c:tx>
          <c:layout>
            <c:manualLayout>
              <c:xMode val="edge"/>
              <c:yMode val="edge"/>
              <c:x val="1.3513560804899388E-2"/>
              <c:y val="0.443697556355202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1628800"/>
        <c:crosses val="autoZero"/>
        <c:crossBetween val="midCat"/>
        <c:majorUnit val="2.5"/>
        <c:minorUnit val="2.5"/>
      </c:valAx>
      <c:serAx>
        <c:axId val="43042112"/>
        <c:scaling>
          <c:orientation val="minMax"/>
        </c:scaling>
        <c:delete val="1"/>
        <c:axPos val="b"/>
        <c:majorTickMark val="out"/>
        <c:minorTickMark val="none"/>
        <c:tickLblPos val="nextTo"/>
        <c:crossAx val="6169958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823283027121599"/>
          <c:y val="0.49075628615563022"/>
          <c:w val="0.14760914260717406"/>
          <c:h val="0.107563038599938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1A2818B-7BEA-4863-AFD3-0FE5FD21CC4A}">
  <sheetPr>
    <tabColor indexed="50"/>
  </sheetPr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611519F-1E67-4442-8331-478A8D7DFA0C}">
  <sheetPr>
    <tabColor indexed="50"/>
  </sheetPr>
  <sheetViews>
    <sheetView workbookViewId="0"/>
  </sheetViews>
  <pageMargins left="0.78740157499999996" right="0.78740157499999996" top="0.984251969" bottom="0.984251969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9BA0732-FDD8-4FC9-AED8-DCE80E139CF2}">
  <sheetPr>
    <tabColor indexed="50"/>
  </sheetPr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C282E57-D0E7-4653-B95D-B2EECCC91BE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0.8625</cdr:x>
      <cdr:y>0.94225</cdr:y>
    </cdr:from>
    <cdr:to>
      <cdr:x>0.99975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12294" y="5354253"/>
          <a:ext cx="1248465" cy="3131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800"/>
            </a:lnSpc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</a:t>
          </a:r>
        </a:p>
        <a:p xmlns:a="http://schemas.openxmlformats.org/drawingml/2006/main">
          <a:pPr algn="l" rtl="0">
            <a:lnSpc>
              <a:spcPts val="700"/>
            </a:lnSpc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Energie-Control Austria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C564154-EAD8-47C6-9055-297A54D1BA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0.86325</cdr:x>
      <cdr:y>0.94225</cdr:y>
    </cdr:from>
    <cdr:to>
      <cdr:x>0.99975</cdr:x>
      <cdr:y>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12294" y="5354253"/>
          <a:ext cx="1248465" cy="3131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</a:t>
          </a:r>
        </a:p>
        <a:p xmlns:a="http://schemas.openxmlformats.org/drawingml/2006/main">
          <a:pPr algn="l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Energie-Control </a:t>
          </a:r>
          <a:r>
            <a:rPr lang="de-AT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Austria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FDEBF61-F81B-4A4B-AD50-DB1E3746A8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0.86175</cdr:x>
      <cdr:y>0.94225</cdr:y>
    </cdr:from>
    <cdr:to>
      <cdr:x>0.99925</cdr:x>
      <cdr:y>1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07712" y="5354253"/>
          <a:ext cx="1248466" cy="3131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</a:t>
          </a:r>
        </a:p>
        <a:p xmlns:a="http://schemas.openxmlformats.org/drawingml/2006/main">
          <a:pPr algn="l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Energie-Control </a:t>
          </a:r>
          <a:r>
            <a:rPr lang="de-AT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Austria</a:t>
          </a: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7AA6E-BC2B-4631-BDEA-5FE89CF82A15}">
  <sheetPr>
    <tabColor indexed="50"/>
  </sheetPr>
  <dimension ref="A1:H37"/>
  <sheetViews>
    <sheetView showGridLines="0" showZeros="0" tabSelected="1" workbookViewId="0">
      <selection sqref="A1:H1"/>
    </sheetView>
  </sheetViews>
  <sheetFormatPr baseColWidth="10" defaultColWidth="8.7109375" defaultRowHeight="12.75" x14ac:dyDescent="0.2"/>
  <cols>
    <col min="1" max="1" width="18.7109375" style="1" customWidth="1"/>
    <col min="2" max="8" width="11.7109375" style="1" customWidth="1"/>
    <col min="9" max="16384" width="8.7109375" style="1"/>
  </cols>
  <sheetData>
    <row r="1" spans="1:8" x14ac:dyDescent="0.2">
      <c r="A1" s="44" t="s">
        <v>50</v>
      </c>
      <c r="B1" s="44"/>
      <c r="C1" s="44"/>
      <c r="D1" s="44"/>
      <c r="E1" s="44"/>
      <c r="F1" s="44"/>
      <c r="G1" s="44"/>
      <c r="H1" s="44"/>
    </row>
    <row r="2" spans="1:8" x14ac:dyDescent="0.2">
      <c r="A2" s="45" t="s">
        <v>51</v>
      </c>
      <c r="B2" s="45"/>
      <c r="C2" s="45"/>
      <c r="D2" s="45"/>
      <c r="E2" s="45"/>
      <c r="F2" s="45"/>
      <c r="G2" s="45"/>
      <c r="H2" s="45"/>
    </row>
    <row r="3" spans="1:8" x14ac:dyDescent="0.2">
      <c r="A3" s="44" t="s">
        <v>0</v>
      </c>
      <c r="B3" s="44"/>
      <c r="C3" s="44"/>
      <c r="D3" s="44"/>
      <c r="E3" s="44"/>
      <c r="F3" s="44"/>
      <c r="G3" s="44"/>
      <c r="H3" s="44"/>
    </row>
    <row r="4" spans="1:8" x14ac:dyDescent="0.2">
      <c r="A4" s="45" t="s">
        <v>1</v>
      </c>
      <c r="B4" s="45"/>
      <c r="C4" s="45"/>
      <c r="D4" s="45"/>
      <c r="E4" s="45"/>
      <c r="F4" s="45"/>
      <c r="G4" s="45"/>
      <c r="H4" s="45"/>
    </row>
    <row r="5" spans="1:8" ht="12.75" customHeight="1" x14ac:dyDescent="0.2">
      <c r="A5" s="46" t="s">
        <v>2</v>
      </c>
      <c r="B5" s="49" t="s">
        <v>3</v>
      </c>
      <c r="C5" s="36" t="s">
        <v>4</v>
      </c>
      <c r="D5" s="36" t="s">
        <v>5</v>
      </c>
      <c r="E5" s="49" t="s">
        <v>6</v>
      </c>
      <c r="F5" s="36" t="s">
        <v>7</v>
      </c>
      <c r="G5" s="36" t="s">
        <v>8</v>
      </c>
      <c r="H5" s="39" t="s">
        <v>9</v>
      </c>
    </row>
    <row r="6" spans="1:8" ht="12.75" customHeight="1" x14ac:dyDescent="0.2">
      <c r="A6" s="47"/>
      <c r="B6" s="50"/>
      <c r="C6" s="37"/>
      <c r="D6" s="37"/>
      <c r="E6" s="50"/>
      <c r="F6" s="37"/>
      <c r="G6" s="37"/>
      <c r="H6" s="40"/>
    </row>
    <row r="7" spans="1:8" x14ac:dyDescent="0.2">
      <c r="A7" s="47"/>
      <c r="B7" s="50"/>
      <c r="C7" s="37"/>
      <c r="D7" s="37"/>
      <c r="E7" s="50"/>
      <c r="F7" s="37"/>
      <c r="G7" s="37"/>
      <c r="H7" s="40"/>
    </row>
    <row r="8" spans="1:8" x14ac:dyDescent="0.2">
      <c r="A8" s="48"/>
      <c r="B8" s="51"/>
      <c r="C8" s="38"/>
      <c r="D8" s="38"/>
      <c r="E8" s="51"/>
      <c r="F8" s="38"/>
      <c r="G8" s="38"/>
      <c r="H8" s="41"/>
    </row>
    <row r="9" spans="1:8" x14ac:dyDescent="0.2">
      <c r="A9" s="2" t="s">
        <v>10</v>
      </c>
      <c r="B9" s="3">
        <f>E9-SUM(C9:D9)</f>
        <v>6469.4302739999994</v>
      </c>
      <c r="C9" s="4">
        <v>353.78270500000002</v>
      </c>
      <c r="D9" s="4">
        <v>217.63968400000002</v>
      </c>
      <c r="E9" s="3">
        <v>7040.8526629999997</v>
      </c>
      <c r="F9" s="4">
        <v>565.59877900000004</v>
      </c>
      <c r="G9" s="4">
        <v>1716.1479180000001</v>
      </c>
      <c r="H9" s="5">
        <f>SUM(E9:G9)</f>
        <v>9322.5993600000002</v>
      </c>
    </row>
    <row r="10" spans="1:8" x14ac:dyDescent="0.2">
      <c r="A10" s="6" t="s">
        <v>11</v>
      </c>
      <c r="B10" s="7">
        <f t="shared" ref="B10:B22" si="0">E10-SUM(C10:D10)</f>
        <v>5560.3006370000003</v>
      </c>
      <c r="C10" s="8">
        <v>299.295457</v>
      </c>
      <c r="D10" s="8">
        <v>174.764546</v>
      </c>
      <c r="E10" s="7">
        <v>6034.3606399999999</v>
      </c>
      <c r="F10" s="8">
        <v>586.96106200000008</v>
      </c>
      <c r="G10" s="8">
        <v>1468.3298150000001</v>
      </c>
      <c r="H10" s="9">
        <f t="shared" ref="H10:H20" si="1">SUM(E10:G10)</f>
        <v>8089.6515170000002</v>
      </c>
    </row>
    <row r="11" spans="1:8" x14ac:dyDescent="0.2">
      <c r="A11" s="2" t="s">
        <v>12</v>
      </c>
      <c r="B11" s="3">
        <f t="shared" si="0"/>
        <v>5688.0705149999994</v>
      </c>
      <c r="C11" s="4">
        <v>292.74023800000003</v>
      </c>
      <c r="D11" s="4">
        <v>177.61429700000002</v>
      </c>
      <c r="E11" s="3">
        <v>6158.4250499999998</v>
      </c>
      <c r="F11" s="4">
        <v>515.34444199999996</v>
      </c>
      <c r="G11" s="4">
        <v>1885.0226619999999</v>
      </c>
      <c r="H11" s="5">
        <f t="shared" si="1"/>
        <v>8558.7921539999988</v>
      </c>
    </row>
    <row r="12" spans="1:8" x14ac:dyDescent="0.2">
      <c r="A12" s="6" t="s">
        <v>13</v>
      </c>
      <c r="B12" s="7">
        <f t="shared" si="0"/>
        <v>5125.3113670000002</v>
      </c>
      <c r="C12" s="8">
        <v>264.67901499999999</v>
      </c>
      <c r="D12" s="8">
        <v>156.09914900000001</v>
      </c>
      <c r="E12" s="7">
        <v>5546.0895310000005</v>
      </c>
      <c r="F12" s="8">
        <v>483.27922899999999</v>
      </c>
      <c r="G12" s="8">
        <v>1882.2014020000001</v>
      </c>
      <c r="H12" s="9">
        <f t="shared" si="1"/>
        <v>7911.570162</v>
      </c>
    </row>
    <row r="13" spans="1:8" x14ac:dyDescent="0.2">
      <c r="A13" s="2" t="s">
        <v>14</v>
      </c>
      <c r="B13" s="3">
        <f t="shared" si="0"/>
        <v>5080.5442370000001</v>
      </c>
      <c r="C13" s="4">
        <v>267.53853300000003</v>
      </c>
      <c r="D13" s="4">
        <v>159.04079199999998</v>
      </c>
      <c r="E13" s="3">
        <v>5507.1235619999998</v>
      </c>
      <c r="F13" s="4">
        <v>461.24935900000003</v>
      </c>
      <c r="G13" s="4">
        <v>1965.1730169999998</v>
      </c>
      <c r="H13" s="5">
        <f t="shared" si="1"/>
        <v>7933.5459380000002</v>
      </c>
    </row>
    <row r="14" spans="1:8" x14ac:dyDescent="0.2">
      <c r="A14" s="6" t="s">
        <v>15</v>
      </c>
      <c r="B14" s="7">
        <f t="shared" si="0"/>
        <v>4988.1185599999999</v>
      </c>
      <c r="C14" s="8">
        <v>256.61110400000001</v>
      </c>
      <c r="D14" s="8">
        <v>159.29988799999998</v>
      </c>
      <c r="E14" s="7">
        <v>5404.029552</v>
      </c>
      <c r="F14" s="8">
        <v>421.85103399999997</v>
      </c>
      <c r="G14" s="8">
        <v>1805.9160649999999</v>
      </c>
      <c r="H14" s="9">
        <f t="shared" si="1"/>
        <v>7631.7966510000006</v>
      </c>
    </row>
    <row r="15" spans="1:8" x14ac:dyDescent="0.2">
      <c r="A15" s="2" t="s">
        <v>16</v>
      </c>
      <c r="B15" s="3">
        <f t="shared" si="0"/>
        <v>5113.2530139999999</v>
      </c>
      <c r="C15" s="4">
        <v>262.282194</v>
      </c>
      <c r="D15" s="4">
        <v>165.50543199999998</v>
      </c>
      <c r="E15" s="3">
        <v>5541.0406400000002</v>
      </c>
      <c r="F15" s="4">
        <v>341.06529899999998</v>
      </c>
      <c r="G15" s="4">
        <v>1827.0089599999999</v>
      </c>
      <c r="H15" s="5">
        <f t="shared" si="1"/>
        <v>7709.1148990000002</v>
      </c>
    </row>
    <row r="16" spans="1:8" x14ac:dyDescent="0.2">
      <c r="A16" s="6" t="s">
        <v>17</v>
      </c>
      <c r="B16" s="7">
        <f t="shared" si="0"/>
        <v>5091.9120009999997</v>
      </c>
      <c r="C16" s="8">
        <v>262.30228700000004</v>
      </c>
      <c r="D16" s="8">
        <v>168.88828200000003</v>
      </c>
      <c r="E16" s="7">
        <v>5523.10257</v>
      </c>
      <c r="F16" s="8">
        <v>322.97813100000002</v>
      </c>
      <c r="G16" s="8">
        <v>2029.6125320000001</v>
      </c>
      <c r="H16" s="9">
        <f t="shared" si="1"/>
        <v>7875.693233</v>
      </c>
    </row>
    <row r="17" spans="1:8" x14ac:dyDescent="0.2">
      <c r="A17" s="2" t="s">
        <v>18</v>
      </c>
      <c r="B17" s="3">
        <f t="shared" si="0"/>
        <v>5188.7389609999991</v>
      </c>
      <c r="C17" s="4">
        <v>261.37410899999998</v>
      </c>
      <c r="D17" s="4">
        <v>170.09553700000001</v>
      </c>
      <c r="E17" s="3">
        <v>5620.2086069999996</v>
      </c>
      <c r="F17" s="4">
        <v>319.93929800000001</v>
      </c>
      <c r="G17" s="4">
        <v>2099.3115780000003</v>
      </c>
      <c r="H17" s="5">
        <f t="shared" si="1"/>
        <v>8039.4594830000005</v>
      </c>
    </row>
    <row r="18" spans="1:8" x14ac:dyDescent="0.2">
      <c r="A18" s="6" t="s">
        <v>19</v>
      </c>
      <c r="B18" s="7">
        <f t="shared" si="0"/>
        <v>5390.8034150000003</v>
      </c>
      <c r="C18" s="8">
        <v>290.45015799999999</v>
      </c>
      <c r="D18" s="8">
        <v>168.4494</v>
      </c>
      <c r="E18" s="7">
        <v>5849.7029730000004</v>
      </c>
      <c r="F18" s="8">
        <v>500.29653500000001</v>
      </c>
      <c r="G18" s="8">
        <v>2201.7534150000001</v>
      </c>
      <c r="H18" s="9">
        <f t="shared" si="1"/>
        <v>8551.752923</v>
      </c>
    </row>
    <row r="19" spans="1:8" x14ac:dyDescent="0.2">
      <c r="A19" s="2" t="s">
        <v>20</v>
      </c>
      <c r="B19" s="3">
        <f t="shared" si="0"/>
        <v>5814.8891149999999</v>
      </c>
      <c r="C19" s="4">
        <v>319.74806699999999</v>
      </c>
      <c r="D19" s="4">
        <v>184.05956800000001</v>
      </c>
      <c r="E19" s="3">
        <v>6318.6967500000001</v>
      </c>
      <c r="F19" s="4">
        <v>468.69591800000001</v>
      </c>
      <c r="G19" s="4">
        <v>2101.3993670000004</v>
      </c>
      <c r="H19" s="5">
        <f t="shared" si="1"/>
        <v>8888.7920350000004</v>
      </c>
    </row>
    <row r="20" spans="1:8" x14ac:dyDescent="0.2">
      <c r="A20" s="6" t="s">
        <v>21</v>
      </c>
      <c r="B20" s="7">
        <f t="shared" si="0"/>
        <v>6033.3725549999999</v>
      </c>
      <c r="C20" s="8">
        <v>328.23026600000003</v>
      </c>
      <c r="D20" s="8">
        <v>188.91170300000002</v>
      </c>
      <c r="E20" s="7">
        <v>6550.5145240000002</v>
      </c>
      <c r="F20" s="8">
        <v>557.83632299999999</v>
      </c>
      <c r="G20" s="8">
        <v>1834.6354460000002</v>
      </c>
      <c r="H20" s="9">
        <f t="shared" si="1"/>
        <v>8942.9862929999999</v>
      </c>
    </row>
    <row r="21" spans="1:8" x14ac:dyDescent="0.2">
      <c r="A21" s="2" t="s">
        <v>22</v>
      </c>
      <c r="B21" s="3">
        <f t="shared" si="0"/>
        <v>0</v>
      </c>
      <c r="C21" s="4"/>
      <c r="D21" s="4"/>
      <c r="E21" s="3">
        <f>H21-SUM(F21:G21)</f>
        <v>0</v>
      </c>
      <c r="F21" s="4"/>
      <c r="G21" s="4"/>
      <c r="H21" s="5">
        <v>0</v>
      </c>
    </row>
    <row r="22" spans="1:8" x14ac:dyDescent="0.2">
      <c r="A22" s="6" t="s">
        <v>23</v>
      </c>
      <c r="B22" s="7">
        <f t="shared" si="0"/>
        <v>729.49991800000009</v>
      </c>
      <c r="C22" s="8"/>
      <c r="D22" s="8"/>
      <c r="E22" s="7">
        <f>H22-SUM(F22:G22)</f>
        <v>729.49991800000009</v>
      </c>
      <c r="F22" s="8"/>
      <c r="G22" s="8"/>
      <c r="H22" s="9">
        <v>729.49991800000009</v>
      </c>
    </row>
    <row r="23" spans="1:8" x14ac:dyDescent="0.2">
      <c r="A23" s="10" t="s">
        <v>24</v>
      </c>
      <c r="B23" s="3">
        <f t="shared" ref="B23:H23" si="2">SUM(B9:B22)</f>
        <v>66274.244569000002</v>
      </c>
      <c r="C23" s="3">
        <f t="shared" si="2"/>
        <v>3459.0341330000001</v>
      </c>
      <c r="D23" s="3">
        <f t="shared" si="2"/>
        <v>2090.3682779999999</v>
      </c>
      <c r="E23" s="3">
        <f t="shared" si="2"/>
        <v>71823.64698000002</v>
      </c>
      <c r="F23" s="3">
        <f t="shared" si="2"/>
        <v>5545.0954090000014</v>
      </c>
      <c r="G23" s="3">
        <f t="shared" si="2"/>
        <v>22816.512177000001</v>
      </c>
      <c r="H23" s="5">
        <f t="shared" si="2"/>
        <v>100185.25456600002</v>
      </c>
    </row>
    <row r="24" spans="1:8" x14ac:dyDescent="0.2">
      <c r="A24" s="11"/>
      <c r="B24" s="11"/>
      <c r="C24" s="11"/>
      <c r="D24" s="11"/>
      <c r="E24" s="11"/>
      <c r="F24" s="11"/>
      <c r="G24" s="11"/>
      <c r="H24" s="11"/>
    </row>
    <row r="25" spans="1:8" x14ac:dyDescent="0.2">
      <c r="A25" s="11"/>
      <c r="B25" s="11"/>
      <c r="C25" s="11"/>
      <c r="D25" s="11"/>
      <c r="E25" s="11"/>
      <c r="F25" s="11"/>
      <c r="G25" s="11"/>
      <c r="H25" s="11"/>
    </row>
    <row r="26" spans="1:8" x14ac:dyDescent="0.2">
      <c r="A26" s="10" t="s">
        <v>25</v>
      </c>
      <c r="B26" s="3">
        <v>65372.986623999997</v>
      </c>
      <c r="C26" s="4">
        <v>3341.5655350000006</v>
      </c>
      <c r="D26" s="4">
        <v>2025.3035500000001</v>
      </c>
      <c r="E26" s="3">
        <v>70739.855708999996</v>
      </c>
      <c r="F26" s="4">
        <v>4338.7896860000001</v>
      </c>
      <c r="G26" s="4">
        <v>19206.889295999998</v>
      </c>
      <c r="H26" s="5">
        <v>94285.534690999979</v>
      </c>
    </row>
    <row r="27" spans="1:8" x14ac:dyDescent="0.2">
      <c r="A27" s="42" t="s">
        <v>26</v>
      </c>
      <c r="B27" s="8">
        <f t="shared" ref="B27:H27" si="3">B23-B26</f>
        <v>901.25794500000484</v>
      </c>
      <c r="C27" s="8">
        <f t="shared" si="3"/>
        <v>117.46859799999947</v>
      </c>
      <c r="D27" s="8">
        <f t="shared" si="3"/>
        <v>65.064727999999832</v>
      </c>
      <c r="E27" s="8">
        <f t="shared" si="3"/>
        <v>1083.7912710000237</v>
      </c>
      <c r="F27" s="8">
        <f t="shared" si="3"/>
        <v>1206.3057230000013</v>
      </c>
      <c r="G27" s="8">
        <f t="shared" si="3"/>
        <v>3609.622881000003</v>
      </c>
      <c r="H27" s="12">
        <f t="shared" si="3"/>
        <v>5899.7198750000389</v>
      </c>
    </row>
    <row r="28" spans="1:8" x14ac:dyDescent="0.2">
      <c r="A28" s="43"/>
      <c r="B28" s="13">
        <f t="shared" ref="B28:H28" si="4">B27/B26</f>
        <v>1.3786396974390816E-2</v>
      </c>
      <c r="C28" s="13">
        <f t="shared" si="4"/>
        <v>3.5153761543688967E-2</v>
      </c>
      <c r="D28" s="13">
        <f t="shared" si="4"/>
        <v>3.2125914162348564E-2</v>
      </c>
      <c r="E28" s="13">
        <f t="shared" si="4"/>
        <v>1.5320801267370079E-2</v>
      </c>
      <c r="F28" s="13">
        <f t="shared" si="4"/>
        <v>0.27802816229889998</v>
      </c>
      <c r="G28" s="13">
        <f t="shared" si="4"/>
        <v>0.18793375779761162</v>
      </c>
      <c r="H28" s="14">
        <f t="shared" si="4"/>
        <v>6.2572905741427542E-2</v>
      </c>
    </row>
    <row r="30" spans="1:8" x14ac:dyDescent="0.2">
      <c r="A30" s="15" t="s">
        <v>27</v>
      </c>
    </row>
    <row r="31" spans="1:8" x14ac:dyDescent="0.2">
      <c r="A31" s="16" t="s">
        <v>28</v>
      </c>
    </row>
    <row r="32" spans="1:8" x14ac:dyDescent="0.2">
      <c r="A32" s="16" t="s">
        <v>29</v>
      </c>
    </row>
    <row r="34" spans="1:1" x14ac:dyDescent="0.2">
      <c r="A34" s="15" t="s">
        <v>30</v>
      </c>
    </row>
    <row r="35" spans="1:1" x14ac:dyDescent="0.2">
      <c r="A35" s="15" t="s">
        <v>31</v>
      </c>
    </row>
    <row r="36" spans="1:1" ht="14.25" customHeight="1" x14ac:dyDescent="0.2"/>
    <row r="37" spans="1:1" x14ac:dyDescent="0.2">
      <c r="A37" s="17" t="s">
        <v>32</v>
      </c>
    </row>
  </sheetData>
  <mergeCells count="13">
    <mergeCell ref="G5:G8"/>
    <mergeCell ref="H5:H8"/>
    <mergeCell ref="A27:A28"/>
    <mergeCell ref="A1:H1"/>
    <mergeCell ref="A2:H2"/>
    <mergeCell ref="A3:H3"/>
    <mergeCell ref="A4:H4"/>
    <mergeCell ref="A5:A8"/>
    <mergeCell ref="B5:B8"/>
    <mergeCell ref="C5:C8"/>
    <mergeCell ref="D5:D8"/>
    <mergeCell ref="E5:E8"/>
    <mergeCell ref="F5:F8"/>
  </mergeCells>
  <printOptions horizontalCentered="1"/>
  <pageMargins left="0.78740157480314965" right="0.78740157480314965" top="0.78740157480314965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03EC0-6A1F-4C39-B093-6214D497714A}">
  <sheetPr>
    <tabColor indexed="50"/>
  </sheetPr>
  <dimension ref="A1:R56"/>
  <sheetViews>
    <sheetView showGridLines="0" showZeros="0" workbookViewId="0">
      <selection sqref="A1:I1"/>
    </sheetView>
  </sheetViews>
  <sheetFormatPr baseColWidth="10" defaultColWidth="9.85546875" defaultRowHeight="12.75" x14ac:dyDescent="0.2"/>
  <cols>
    <col min="1" max="1" width="16.7109375" style="34" customWidth="1"/>
    <col min="2" max="9" width="8.7109375" style="34" customWidth="1"/>
    <col min="10" max="18" width="11.42578125" customWidth="1"/>
    <col min="19" max="16384" width="9.85546875" style="34"/>
  </cols>
  <sheetData>
    <row r="1" spans="1:9" x14ac:dyDescent="0.2">
      <c r="A1" s="56" t="s">
        <v>50</v>
      </c>
      <c r="B1" s="56"/>
      <c r="C1" s="56"/>
      <c r="D1" s="56"/>
      <c r="E1" s="56"/>
      <c r="F1" s="56"/>
      <c r="G1" s="56"/>
      <c r="H1" s="56"/>
      <c r="I1" s="56"/>
    </row>
    <row r="2" spans="1:9" x14ac:dyDescent="0.2">
      <c r="A2" s="71" t="s">
        <v>51</v>
      </c>
      <c r="B2" s="71"/>
      <c r="C2" s="71"/>
      <c r="D2" s="71"/>
      <c r="E2" s="71"/>
      <c r="F2" s="71"/>
      <c r="G2" s="71"/>
      <c r="H2" s="71"/>
      <c r="I2" s="71"/>
    </row>
    <row r="3" spans="1:9" x14ac:dyDescent="0.2">
      <c r="A3" s="56" t="s">
        <v>33</v>
      </c>
      <c r="B3" s="56"/>
      <c r="C3" s="56"/>
      <c r="D3" s="56"/>
      <c r="E3" s="56"/>
      <c r="F3" s="56"/>
      <c r="G3" s="56"/>
      <c r="H3" s="56"/>
      <c r="I3" s="56"/>
    </row>
    <row r="4" spans="1:9" x14ac:dyDescent="0.2">
      <c r="A4" s="56"/>
      <c r="B4" s="56"/>
      <c r="C4" s="56"/>
      <c r="D4" s="56"/>
      <c r="E4" s="56"/>
      <c r="F4" s="56"/>
      <c r="G4" s="56"/>
      <c r="H4" s="56"/>
      <c r="I4" s="56"/>
    </row>
    <row r="5" spans="1:9" ht="12.75" customHeight="1" x14ac:dyDescent="0.2">
      <c r="A5" s="57" t="s">
        <v>2</v>
      </c>
      <c r="B5" s="60">
        <v>2016</v>
      </c>
      <c r="C5" s="61"/>
      <c r="D5" s="62">
        <v>2017</v>
      </c>
      <c r="E5" s="63"/>
      <c r="F5" s="64" t="s">
        <v>34</v>
      </c>
      <c r="G5" s="65"/>
      <c r="H5" s="64" t="s">
        <v>35</v>
      </c>
      <c r="I5" s="68"/>
    </row>
    <row r="6" spans="1:9" ht="12.75" customHeight="1" x14ac:dyDescent="0.2">
      <c r="A6" s="58"/>
      <c r="B6" s="70" t="s">
        <v>36</v>
      </c>
      <c r="C6" s="54" t="s">
        <v>37</v>
      </c>
      <c r="D6" s="52" t="s">
        <v>36</v>
      </c>
      <c r="E6" s="54" t="s">
        <v>37</v>
      </c>
      <c r="F6" s="66"/>
      <c r="G6" s="67"/>
      <c r="H6" s="66"/>
      <c r="I6" s="69"/>
    </row>
    <row r="7" spans="1:9" x14ac:dyDescent="0.2">
      <c r="A7" s="59"/>
      <c r="B7" s="55"/>
      <c r="C7" s="55"/>
      <c r="D7" s="53"/>
      <c r="E7" s="55"/>
      <c r="F7" s="18" t="s">
        <v>38</v>
      </c>
      <c r="G7" s="18" t="s">
        <v>39</v>
      </c>
      <c r="H7" s="18" t="s">
        <v>38</v>
      </c>
      <c r="I7" s="19" t="s">
        <v>39</v>
      </c>
    </row>
    <row r="8" spans="1:9" x14ac:dyDescent="0.2">
      <c r="A8" s="20" t="s">
        <v>10</v>
      </c>
      <c r="B8" s="21">
        <v>6028.5730079999994</v>
      </c>
      <c r="C8" s="22">
        <v>9.2218105968968604</v>
      </c>
      <c r="D8" s="23">
        <v>6469.4302739999994</v>
      </c>
      <c r="E8" s="22">
        <v>9.7616054563466079</v>
      </c>
      <c r="F8" s="23">
        <v>440.85726599999998</v>
      </c>
      <c r="G8" s="24">
        <v>7.3127963353015106</v>
      </c>
      <c r="H8" s="23">
        <v>440.85726599999998</v>
      </c>
      <c r="I8" s="25">
        <v>7.3127963353015106</v>
      </c>
    </row>
    <row r="9" spans="1:9" x14ac:dyDescent="0.2">
      <c r="A9" s="26" t="s">
        <v>11</v>
      </c>
      <c r="B9" s="27">
        <v>5548.0338290000009</v>
      </c>
      <c r="C9" s="28">
        <v>8.4867375891974071</v>
      </c>
      <c r="D9" s="29">
        <v>5560.3006370000003</v>
      </c>
      <c r="E9" s="28">
        <v>8.389836312975266</v>
      </c>
      <c r="F9" s="29">
        <v>12.266807999999401</v>
      </c>
      <c r="G9" s="30">
        <v>0.22110189624078802</v>
      </c>
      <c r="H9" s="29">
        <v>453.12407399999938</v>
      </c>
      <c r="I9" s="31">
        <v>3.9141354662902543</v>
      </c>
    </row>
    <row r="10" spans="1:9" x14ac:dyDescent="0.2">
      <c r="A10" s="20" t="s">
        <v>12</v>
      </c>
      <c r="B10" s="21">
        <v>5741.8228270000009</v>
      </c>
      <c r="C10" s="22">
        <v>8.7831734842171638</v>
      </c>
      <c r="D10" s="23">
        <v>5688.0705149999994</v>
      </c>
      <c r="E10" s="22">
        <v>8.5826259537036105</v>
      </c>
      <c r="F10" s="23">
        <v>-53.752312000001439</v>
      </c>
      <c r="G10" s="24">
        <v>-0.93615413814651005</v>
      </c>
      <c r="H10" s="23">
        <v>399.37176199999794</v>
      </c>
      <c r="I10" s="25">
        <v>2.3060506624926638</v>
      </c>
    </row>
    <row r="11" spans="1:9" x14ac:dyDescent="0.2">
      <c r="A11" s="26" t="s">
        <v>13</v>
      </c>
      <c r="B11" s="27">
        <v>5063.0546169999998</v>
      </c>
      <c r="C11" s="28">
        <v>7.7448727348510511</v>
      </c>
      <c r="D11" s="29">
        <v>5125.3113670000002</v>
      </c>
      <c r="E11" s="28">
        <v>7.7334889297212479</v>
      </c>
      <c r="F11" s="29">
        <v>62.256750000000466</v>
      </c>
      <c r="G11" s="30">
        <v>1.229628252299781</v>
      </c>
      <c r="H11" s="29">
        <v>461.62851199999841</v>
      </c>
      <c r="I11" s="31">
        <v>2.062546461191952</v>
      </c>
    </row>
    <row r="12" spans="1:9" x14ac:dyDescent="0.2">
      <c r="A12" s="20" t="s">
        <v>14</v>
      </c>
      <c r="B12" s="21">
        <v>5026.4697420000002</v>
      </c>
      <c r="C12" s="22">
        <v>7.6889094434529976</v>
      </c>
      <c r="D12" s="23">
        <v>5080.5442370000001</v>
      </c>
      <c r="E12" s="22">
        <v>7.6659406229979741</v>
      </c>
      <c r="F12" s="23">
        <v>54.074494999999843</v>
      </c>
      <c r="G12" s="24">
        <v>1.0757946983777913</v>
      </c>
      <c r="H12" s="23">
        <v>515.70300699999825</v>
      </c>
      <c r="I12" s="25">
        <v>1.8815815531769884</v>
      </c>
    </row>
    <row r="13" spans="1:9" x14ac:dyDescent="0.2">
      <c r="A13" s="26" t="s">
        <v>15</v>
      </c>
      <c r="B13" s="27">
        <v>5031.0026310000003</v>
      </c>
      <c r="C13" s="28">
        <v>7.6958433304208222</v>
      </c>
      <c r="D13" s="29">
        <v>4988.1185599999999</v>
      </c>
      <c r="E13" s="28">
        <v>7.5264812031266946</v>
      </c>
      <c r="F13" s="29">
        <v>-42.884071000000404</v>
      </c>
      <c r="G13" s="30">
        <v>-0.85239611555274508</v>
      </c>
      <c r="H13" s="29">
        <v>472.81893599999785</v>
      </c>
      <c r="I13" s="31">
        <v>1.4575651770899212</v>
      </c>
    </row>
    <row r="14" spans="1:9" x14ac:dyDescent="0.2">
      <c r="A14" s="20" t="s">
        <v>16</v>
      </c>
      <c r="B14" s="21">
        <v>5051.0818490000001</v>
      </c>
      <c r="C14" s="22">
        <v>7.7265581853432197</v>
      </c>
      <c r="D14" s="23">
        <v>5113.2530139999999</v>
      </c>
      <c r="E14" s="22">
        <v>7.7152943006033761</v>
      </c>
      <c r="F14" s="23">
        <v>62.171164999999746</v>
      </c>
      <c r="G14" s="24">
        <v>1.2308484965910467</v>
      </c>
      <c r="H14" s="23">
        <v>534.99010099999759</v>
      </c>
      <c r="I14" s="25">
        <v>1.4270193426373436</v>
      </c>
    </row>
    <row r="15" spans="1:9" x14ac:dyDescent="0.2">
      <c r="A15" s="26" t="s">
        <v>17</v>
      </c>
      <c r="B15" s="27">
        <v>4941.9227709999996</v>
      </c>
      <c r="C15" s="28">
        <v>7.5595793097598829</v>
      </c>
      <c r="D15" s="29">
        <v>5091.9120009999997</v>
      </c>
      <c r="E15" s="28">
        <v>7.6830932349574583</v>
      </c>
      <c r="F15" s="29">
        <v>149.98923000000013</v>
      </c>
      <c r="G15" s="30">
        <v>3.0350379184426179</v>
      </c>
      <c r="H15" s="29">
        <v>684.97933099999773</v>
      </c>
      <c r="I15" s="31">
        <v>1.614300424571032</v>
      </c>
    </row>
    <row r="16" spans="1:9" x14ac:dyDescent="0.2">
      <c r="A16" s="20" t="s">
        <v>18</v>
      </c>
      <c r="B16" s="21">
        <v>5062.4373009999999</v>
      </c>
      <c r="C16" s="22">
        <v>7.743928436553114</v>
      </c>
      <c r="D16" s="23">
        <v>5188.7389609999991</v>
      </c>
      <c r="E16" s="22">
        <v>7.829193670548527</v>
      </c>
      <c r="F16" s="23">
        <v>126.30165999999917</v>
      </c>
      <c r="G16" s="24">
        <v>2.4948785039777261</v>
      </c>
      <c r="H16" s="23">
        <v>811.2809909999969</v>
      </c>
      <c r="I16" s="25">
        <v>1.7081614155380367</v>
      </c>
    </row>
    <row r="17" spans="1:9" x14ac:dyDescent="0.2">
      <c r="A17" s="26" t="s">
        <v>19</v>
      </c>
      <c r="B17" s="27">
        <v>5493.8919409999999</v>
      </c>
      <c r="C17" s="28">
        <v>8.4039176190598877</v>
      </c>
      <c r="D17" s="29">
        <v>5390.8034150000003</v>
      </c>
      <c r="E17" s="28">
        <v>8.1340850432289447</v>
      </c>
      <c r="F17" s="29">
        <v>-103.08852599999955</v>
      </c>
      <c r="G17" s="30">
        <v>-1.8764207069794556</v>
      </c>
      <c r="H17" s="29">
        <v>708.19246499999736</v>
      </c>
      <c r="I17" s="31">
        <v>1.3365074776023511</v>
      </c>
    </row>
    <row r="18" spans="1:9" x14ac:dyDescent="0.2">
      <c r="A18" s="20" t="s">
        <v>20</v>
      </c>
      <c r="B18" s="21">
        <v>5778.6715810000005</v>
      </c>
      <c r="C18" s="22">
        <v>8.8395404270523432</v>
      </c>
      <c r="D18" s="23">
        <v>5814.8891149999999</v>
      </c>
      <c r="E18" s="22">
        <v>8.7739802283916681</v>
      </c>
      <c r="F18" s="23">
        <v>36.217533999999432</v>
      </c>
      <c r="G18" s="24">
        <v>0.6267449792281149</v>
      </c>
      <c r="H18" s="23">
        <v>744.40999899999679</v>
      </c>
      <c r="I18" s="25">
        <v>1.2667151277469186</v>
      </c>
    </row>
    <row r="19" spans="1:9" x14ac:dyDescent="0.2">
      <c r="A19" s="26" t="s">
        <v>21</v>
      </c>
      <c r="B19" s="27">
        <v>6036.7971319999997</v>
      </c>
      <c r="C19" s="28">
        <v>9.2343909063254355</v>
      </c>
      <c r="D19" s="29">
        <v>6033.3725549999999</v>
      </c>
      <c r="E19" s="28">
        <v>9.1036459098654596</v>
      </c>
      <c r="F19" s="29">
        <v>-3.4245769999997719</v>
      </c>
      <c r="G19" s="30">
        <v>-5.6728376407527294E-2</v>
      </c>
      <c r="H19" s="29">
        <v>740.98542199999702</v>
      </c>
      <c r="I19" s="31">
        <v>1.1434296880548906</v>
      </c>
    </row>
    <row r="20" spans="1:9" x14ac:dyDescent="0.2">
      <c r="A20" s="20" t="s">
        <v>40</v>
      </c>
      <c r="B20" s="21">
        <v>0</v>
      </c>
      <c r="C20" s="22">
        <v>0</v>
      </c>
      <c r="D20" s="23">
        <v>0</v>
      </c>
      <c r="E20" s="22">
        <v>0</v>
      </c>
      <c r="F20" s="23"/>
      <c r="G20" s="24"/>
      <c r="H20" s="23"/>
      <c r="I20" s="25"/>
    </row>
    <row r="21" spans="1:9" x14ac:dyDescent="0.2">
      <c r="A21" s="32" t="s">
        <v>41</v>
      </c>
      <c r="B21" s="27">
        <v>569.22739499999989</v>
      </c>
      <c r="C21" s="28">
        <v>0.87073793686981849</v>
      </c>
      <c r="D21" s="29">
        <v>729.49991800000009</v>
      </c>
      <c r="E21" s="28">
        <v>1.1007291335331586</v>
      </c>
      <c r="F21" s="29"/>
      <c r="G21" s="30"/>
      <c r="H21" s="29"/>
      <c r="I21" s="31"/>
    </row>
    <row r="22" spans="1:9" x14ac:dyDescent="0.2">
      <c r="A22" s="33" t="s">
        <v>24</v>
      </c>
      <c r="B22" s="21">
        <v>65372.986623999997</v>
      </c>
      <c r="C22" s="22">
        <v>100</v>
      </c>
      <c r="D22" s="23">
        <v>66274.244569000002</v>
      </c>
      <c r="E22" s="24">
        <v>99.999999999999986</v>
      </c>
      <c r="F22" s="23">
        <v>901.25794500000484</v>
      </c>
      <c r="G22" s="24">
        <v>1.3786396974390815</v>
      </c>
      <c r="H22" s="23">
        <v>901.25794500000484</v>
      </c>
      <c r="I22" s="25">
        <v>1.3786396974390815</v>
      </c>
    </row>
    <row r="25" spans="1:9" x14ac:dyDescent="0.2">
      <c r="A25" s="56" t="s">
        <v>42</v>
      </c>
      <c r="B25" s="56"/>
      <c r="C25" s="56"/>
      <c r="D25" s="56"/>
      <c r="E25" s="56"/>
      <c r="F25" s="56"/>
      <c r="G25" s="56"/>
      <c r="H25" s="56"/>
      <c r="I25" s="56"/>
    </row>
    <row r="26" spans="1:9" x14ac:dyDescent="0.2">
      <c r="A26" s="56"/>
      <c r="B26" s="56"/>
      <c r="C26" s="56"/>
      <c r="D26" s="56"/>
      <c r="E26" s="56"/>
      <c r="F26" s="56"/>
      <c r="G26" s="56"/>
      <c r="H26" s="56"/>
      <c r="I26" s="56"/>
    </row>
    <row r="27" spans="1:9" ht="12.75" customHeight="1" x14ac:dyDescent="0.2">
      <c r="A27" s="57" t="s">
        <v>2</v>
      </c>
      <c r="B27" s="60">
        <v>2016</v>
      </c>
      <c r="C27" s="61"/>
      <c r="D27" s="62">
        <v>2017</v>
      </c>
      <c r="E27" s="63"/>
      <c r="F27" s="64" t="s">
        <v>34</v>
      </c>
      <c r="G27" s="65"/>
      <c r="H27" s="64" t="s">
        <v>35</v>
      </c>
      <c r="I27" s="68"/>
    </row>
    <row r="28" spans="1:9" ht="12.75" customHeight="1" x14ac:dyDescent="0.2">
      <c r="A28" s="58"/>
      <c r="B28" s="70" t="s">
        <v>36</v>
      </c>
      <c r="C28" s="54" t="s">
        <v>37</v>
      </c>
      <c r="D28" s="52" t="s">
        <v>36</v>
      </c>
      <c r="E28" s="54" t="s">
        <v>37</v>
      </c>
      <c r="F28" s="66"/>
      <c r="G28" s="67"/>
      <c r="H28" s="66"/>
      <c r="I28" s="69"/>
    </row>
    <row r="29" spans="1:9" ht="12.75" customHeight="1" x14ac:dyDescent="0.2">
      <c r="A29" s="59"/>
      <c r="B29" s="55"/>
      <c r="C29" s="55"/>
      <c r="D29" s="53"/>
      <c r="E29" s="55"/>
      <c r="F29" s="18" t="s">
        <v>38</v>
      </c>
      <c r="G29" s="18" t="s">
        <v>39</v>
      </c>
      <c r="H29" s="18" t="s">
        <v>38</v>
      </c>
      <c r="I29" s="19" t="s">
        <v>39</v>
      </c>
    </row>
    <row r="30" spans="1:9" x14ac:dyDescent="0.2">
      <c r="A30" s="20" t="s">
        <v>10</v>
      </c>
      <c r="B30" s="21">
        <v>6551.4347699999998</v>
      </c>
      <c r="C30" s="22">
        <v>9.2613063800276905</v>
      </c>
      <c r="D30" s="23">
        <v>7040.8526629999997</v>
      </c>
      <c r="E30" s="22">
        <v>9.8029729191565451</v>
      </c>
      <c r="F30" s="23">
        <v>489.41789299999982</v>
      </c>
      <c r="G30" s="24">
        <v>7.4703925198357712</v>
      </c>
      <c r="H30" s="23">
        <v>489.41789299999982</v>
      </c>
      <c r="I30" s="25">
        <v>7.4703925198357712</v>
      </c>
    </row>
    <row r="31" spans="1:9" x14ac:dyDescent="0.2">
      <c r="A31" s="26" t="s">
        <v>11</v>
      </c>
      <c r="B31" s="27">
        <v>6032.1296950000005</v>
      </c>
      <c r="C31" s="28">
        <v>8.5272010163749226</v>
      </c>
      <c r="D31" s="29">
        <v>6034.3606399999999</v>
      </c>
      <c r="E31" s="28">
        <v>8.4016349680493452</v>
      </c>
      <c r="F31" s="29">
        <v>2.2309449999993376</v>
      </c>
      <c r="G31" s="30">
        <v>3.6984367260016901E-2</v>
      </c>
      <c r="H31" s="29">
        <v>491.64883799999916</v>
      </c>
      <c r="I31" s="31">
        <v>3.9070713180472367</v>
      </c>
    </row>
    <row r="32" spans="1:9" x14ac:dyDescent="0.2">
      <c r="A32" s="20" t="s">
        <v>12</v>
      </c>
      <c r="B32" s="21">
        <v>6217.4711830000006</v>
      </c>
      <c r="C32" s="22">
        <v>8.7892053506252381</v>
      </c>
      <c r="D32" s="23">
        <v>6158.4250499999998</v>
      </c>
      <c r="E32" s="22">
        <v>8.5743697360771343</v>
      </c>
      <c r="F32" s="23">
        <v>-59.046133000000737</v>
      </c>
      <c r="G32" s="24">
        <v>-0.94968084711749812</v>
      </c>
      <c r="H32" s="23">
        <v>432.60270499999842</v>
      </c>
      <c r="I32" s="25">
        <v>2.3009514640541484</v>
      </c>
    </row>
    <row r="33" spans="1:9" x14ac:dyDescent="0.2">
      <c r="A33" s="26" t="s">
        <v>13</v>
      </c>
      <c r="B33" s="27">
        <v>5475.3591200000001</v>
      </c>
      <c r="C33" s="28">
        <v>7.7401332885435732</v>
      </c>
      <c r="D33" s="29">
        <v>5546.0895310000005</v>
      </c>
      <c r="E33" s="28">
        <v>7.7218155359673704</v>
      </c>
      <c r="F33" s="29">
        <v>70.730411000000458</v>
      </c>
      <c r="G33" s="30">
        <v>1.2917949206590209</v>
      </c>
      <c r="H33" s="29">
        <v>503.33311599999888</v>
      </c>
      <c r="I33" s="31">
        <v>2.0733437596898403</v>
      </c>
    </row>
    <row r="34" spans="1:9" x14ac:dyDescent="0.2">
      <c r="A34" s="20" t="s">
        <v>14</v>
      </c>
      <c r="B34" s="21">
        <v>5429.4738260000004</v>
      </c>
      <c r="C34" s="22">
        <v>7.6752684488572216</v>
      </c>
      <c r="D34" s="23">
        <v>5507.1235619999998</v>
      </c>
      <c r="E34" s="22">
        <v>7.6675632518820871</v>
      </c>
      <c r="F34" s="23">
        <v>77.649735999999393</v>
      </c>
      <c r="G34" s="24">
        <v>1.4301521379136195</v>
      </c>
      <c r="H34" s="23">
        <v>580.98285199999827</v>
      </c>
      <c r="I34" s="25">
        <v>1.955784764083099</v>
      </c>
    </row>
    <row r="35" spans="1:9" x14ac:dyDescent="0.2">
      <c r="A35" s="26" t="s">
        <v>15</v>
      </c>
      <c r="B35" s="27">
        <v>5444.3630650000005</v>
      </c>
      <c r="C35" s="28">
        <v>7.6963163275258593</v>
      </c>
      <c r="D35" s="29">
        <v>5404.029552</v>
      </c>
      <c r="E35" s="28">
        <v>7.5240255531786122</v>
      </c>
      <c r="F35" s="29">
        <v>-40.333513000000494</v>
      </c>
      <c r="G35" s="30">
        <v>-0.74083069990852068</v>
      </c>
      <c r="H35" s="29">
        <v>540.64933899999778</v>
      </c>
      <c r="I35" s="31">
        <v>1.5381103153030509</v>
      </c>
    </row>
    <row r="36" spans="1:9" x14ac:dyDescent="0.2">
      <c r="A36" s="20" t="s">
        <v>16</v>
      </c>
      <c r="B36" s="21">
        <v>5475.6915420000005</v>
      </c>
      <c r="C36" s="22">
        <v>7.7406032103389588</v>
      </c>
      <c r="D36" s="23">
        <v>5541.0406400000002</v>
      </c>
      <c r="E36" s="22">
        <v>7.7147859695052183</v>
      </c>
      <c r="F36" s="23">
        <v>65.349097999999685</v>
      </c>
      <c r="G36" s="24">
        <v>1.1934400887770036</v>
      </c>
      <c r="H36" s="23">
        <v>605.99843699999747</v>
      </c>
      <c r="I36" s="25">
        <v>1.4916545625357773</v>
      </c>
    </row>
    <row r="37" spans="1:9" x14ac:dyDescent="0.2">
      <c r="A37" s="26" t="s">
        <v>17</v>
      </c>
      <c r="B37" s="27">
        <v>5344.7785439999998</v>
      </c>
      <c r="C37" s="28">
        <v>7.5555406360830357</v>
      </c>
      <c r="D37" s="29">
        <v>5523.10257</v>
      </c>
      <c r="E37" s="28">
        <v>7.6898108105509611</v>
      </c>
      <c r="F37" s="29">
        <v>178.32402600000023</v>
      </c>
      <c r="G37" s="30">
        <v>3.3364156163249303</v>
      </c>
      <c r="H37" s="29">
        <v>784.3224629999977</v>
      </c>
      <c r="I37" s="31">
        <v>1.7061355020217945</v>
      </c>
    </row>
    <row r="38" spans="1:9" x14ac:dyDescent="0.2">
      <c r="A38" s="20" t="s">
        <v>18</v>
      </c>
      <c r="B38" s="21">
        <v>5458.9933499999997</v>
      </c>
      <c r="C38" s="22">
        <v>7.7169981409864112</v>
      </c>
      <c r="D38" s="23">
        <v>5620.2086069999996</v>
      </c>
      <c r="E38" s="22">
        <v>7.8250114597564231</v>
      </c>
      <c r="F38" s="23">
        <v>161.21525699999984</v>
      </c>
      <c r="G38" s="24">
        <v>2.9532048614787163</v>
      </c>
      <c r="H38" s="23">
        <v>945.53771999999753</v>
      </c>
      <c r="I38" s="25">
        <v>1.8385053970345682</v>
      </c>
    </row>
    <row r="39" spans="1:9" x14ac:dyDescent="0.2">
      <c r="A39" s="26" t="s">
        <v>19</v>
      </c>
      <c r="B39" s="27">
        <v>5928.5628930000003</v>
      </c>
      <c r="C39" s="28">
        <v>8.3807958520414818</v>
      </c>
      <c r="D39" s="29">
        <v>5849.7029730000004</v>
      </c>
      <c r="E39" s="28">
        <v>8.1445362620320658</v>
      </c>
      <c r="F39" s="29">
        <v>-78.859919999999875</v>
      </c>
      <c r="G39" s="30">
        <v>-1.3301692403923338</v>
      </c>
      <c r="H39" s="29">
        <v>866.67779999999766</v>
      </c>
      <c r="I39" s="31">
        <v>1.5109904491543595</v>
      </c>
    </row>
    <row r="40" spans="1:9" x14ac:dyDescent="0.2">
      <c r="A40" s="20" t="s">
        <v>20</v>
      </c>
      <c r="B40" s="21">
        <v>6253.2165530000002</v>
      </c>
      <c r="C40" s="22">
        <v>8.8397360869997144</v>
      </c>
      <c r="D40" s="23">
        <v>6318.6967500000001</v>
      </c>
      <c r="E40" s="22">
        <v>8.7975158818647863</v>
      </c>
      <c r="F40" s="23">
        <v>65.480196999999862</v>
      </c>
      <c r="G40" s="24">
        <v>1.0471442408081251</v>
      </c>
      <c r="H40" s="23">
        <v>932.15799699999752</v>
      </c>
      <c r="I40" s="25">
        <v>1.4653928457501586</v>
      </c>
    </row>
    <row r="41" spans="1:9" x14ac:dyDescent="0.2">
      <c r="A41" s="26" t="s">
        <v>21</v>
      </c>
      <c r="B41" s="27">
        <v>6559.153773</v>
      </c>
      <c r="C41" s="28">
        <v>9.2722181961780574</v>
      </c>
      <c r="D41" s="29">
        <v>6550.5145240000002</v>
      </c>
      <c r="E41" s="28">
        <v>9.1202755630385273</v>
      </c>
      <c r="F41" s="29">
        <v>-8.6392489999998361</v>
      </c>
      <c r="G41" s="30">
        <v>-0.13171285960030865</v>
      </c>
      <c r="H41" s="29">
        <v>923.51874799999769</v>
      </c>
      <c r="I41" s="31">
        <v>1.316104430285888</v>
      </c>
    </row>
    <row r="42" spans="1:9" x14ac:dyDescent="0.2">
      <c r="A42" s="20" t="s">
        <v>40</v>
      </c>
      <c r="B42" s="21">
        <v>0</v>
      </c>
      <c r="C42" s="22">
        <v>0</v>
      </c>
      <c r="D42" s="23">
        <v>0</v>
      </c>
      <c r="E42" s="22">
        <v>0</v>
      </c>
      <c r="F42" s="23"/>
      <c r="G42" s="24"/>
      <c r="H42" s="23"/>
      <c r="I42" s="25"/>
    </row>
    <row r="43" spans="1:9" x14ac:dyDescent="0.2">
      <c r="A43" s="32" t="s">
        <v>41</v>
      </c>
      <c r="B43" s="27">
        <v>569.22739499999989</v>
      </c>
      <c r="C43" s="28">
        <v>0.80467706541784612</v>
      </c>
      <c r="D43" s="29">
        <v>729.49991800000009</v>
      </c>
      <c r="E43" s="28">
        <v>1.0156820889408975</v>
      </c>
      <c r="F43" s="29"/>
      <c r="G43" s="30"/>
      <c r="H43" s="29"/>
      <c r="I43" s="31"/>
    </row>
    <row r="44" spans="1:9" x14ac:dyDescent="0.2">
      <c r="A44" s="33" t="s">
        <v>24</v>
      </c>
      <c r="B44" s="21">
        <v>70739.855708999996</v>
      </c>
      <c r="C44" s="22">
        <v>100.00000000000001</v>
      </c>
      <c r="D44" s="23">
        <v>71823.64698000002</v>
      </c>
      <c r="E44" s="24">
        <v>99.999999999999972</v>
      </c>
      <c r="F44" s="23">
        <v>1083.7912710000237</v>
      </c>
      <c r="G44" s="24">
        <v>1.5320801267370079</v>
      </c>
      <c r="H44" s="23">
        <v>1083.7912710000237</v>
      </c>
      <c r="I44" s="25">
        <v>1.5320801267370079</v>
      </c>
    </row>
    <row r="48" spans="1:9" x14ac:dyDescent="0.2">
      <c r="A48" s="15" t="s">
        <v>43</v>
      </c>
    </row>
    <row r="49" spans="1:1" x14ac:dyDescent="0.2">
      <c r="A49" s="16" t="s">
        <v>44</v>
      </c>
    </row>
    <row r="50" spans="1:1" x14ac:dyDescent="0.2">
      <c r="A50" s="16" t="s">
        <v>29</v>
      </c>
    </row>
    <row r="51" spans="1:1" x14ac:dyDescent="0.2">
      <c r="A51" s="15" t="s">
        <v>45</v>
      </c>
    </row>
    <row r="53" spans="1:1" x14ac:dyDescent="0.2">
      <c r="A53" s="15" t="s">
        <v>30</v>
      </c>
    </row>
    <row r="54" spans="1:1" x14ac:dyDescent="0.2">
      <c r="A54" s="15" t="s">
        <v>31</v>
      </c>
    </row>
    <row r="56" spans="1:1" x14ac:dyDescent="0.2">
      <c r="A56" s="17" t="s">
        <v>32</v>
      </c>
    </row>
  </sheetData>
  <mergeCells count="22">
    <mergeCell ref="A1:I1"/>
    <mergeCell ref="A2:I2"/>
    <mergeCell ref="A3:I4"/>
    <mergeCell ref="A5:A7"/>
    <mergeCell ref="B5:C5"/>
    <mergeCell ref="D5:E5"/>
    <mergeCell ref="F5:G6"/>
    <mergeCell ref="H5:I6"/>
    <mergeCell ref="B6:B7"/>
    <mergeCell ref="C6:C7"/>
    <mergeCell ref="D28:D29"/>
    <mergeCell ref="E28:E29"/>
    <mergeCell ref="D6:D7"/>
    <mergeCell ref="E6:E7"/>
    <mergeCell ref="A25:I26"/>
    <mergeCell ref="A27:A29"/>
    <mergeCell ref="B27:C27"/>
    <mergeCell ref="D27:E27"/>
    <mergeCell ref="F27:G28"/>
    <mergeCell ref="H27:I28"/>
    <mergeCell ref="B28:B29"/>
    <mergeCell ref="C28:C29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36CA7-46B3-4F50-A66F-5CA711F46F7A}">
  <sheetPr>
    <tabColor indexed="50"/>
  </sheetPr>
  <dimension ref="A1:I56"/>
  <sheetViews>
    <sheetView showGridLines="0" showZeros="0" workbookViewId="0">
      <selection sqref="A1:I1"/>
    </sheetView>
  </sheetViews>
  <sheetFormatPr baseColWidth="10" defaultColWidth="9.85546875" defaultRowHeight="12.75" x14ac:dyDescent="0.2"/>
  <cols>
    <col min="1" max="1" width="16.7109375" style="34" customWidth="1"/>
    <col min="2" max="9" width="8.7109375" style="34" customWidth="1"/>
    <col min="10" max="16384" width="9.85546875" style="34"/>
  </cols>
  <sheetData>
    <row r="1" spans="1:9" x14ac:dyDescent="0.2">
      <c r="A1" s="56" t="s">
        <v>50</v>
      </c>
      <c r="B1" s="56"/>
      <c r="C1" s="56"/>
      <c r="D1" s="56"/>
      <c r="E1" s="56"/>
      <c r="F1" s="56"/>
      <c r="G1" s="56"/>
      <c r="H1" s="56"/>
      <c r="I1" s="56"/>
    </row>
    <row r="2" spans="1:9" x14ac:dyDescent="0.2">
      <c r="A2" s="71" t="s">
        <v>51</v>
      </c>
      <c r="B2" s="71"/>
      <c r="C2" s="71"/>
      <c r="D2" s="71"/>
      <c r="E2" s="71"/>
      <c r="F2" s="71"/>
      <c r="G2" s="71"/>
      <c r="H2" s="71"/>
      <c r="I2" s="71"/>
    </row>
    <row r="3" spans="1:9" x14ac:dyDescent="0.2">
      <c r="A3" s="56" t="s">
        <v>46</v>
      </c>
      <c r="B3" s="56"/>
      <c r="C3" s="56"/>
      <c r="D3" s="56"/>
      <c r="E3" s="56"/>
      <c r="F3" s="56"/>
      <c r="G3" s="56"/>
      <c r="H3" s="56"/>
      <c r="I3" s="56"/>
    </row>
    <row r="4" spans="1:9" x14ac:dyDescent="0.2">
      <c r="A4" s="56"/>
      <c r="B4" s="56"/>
      <c r="C4" s="56"/>
      <c r="D4" s="56"/>
      <c r="E4" s="56"/>
      <c r="F4" s="56"/>
      <c r="G4" s="56"/>
      <c r="H4" s="56"/>
      <c r="I4" s="56"/>
    </row>
    <row r="5" spans="1:9" ht="12.75" customHeight="1" x14ac:dyDescent="0.2">
      <c r="A5" s="57" t="s">
        <v>2</v>
      </c>
      <c r="B5" s="60">
        <v>2016</v>
      </c>
      <c r="C5" s="61"/>
      <c r="D5" s="62">
        <v>2017</v>
      </c>
      <c r="E5" s="63"/>
      <c r="F5" s="64" t="s">
        <v>34</v>
      </c>
      <c r="G5" s="65"/>
      <c r="H5" s="64" t="s">
        <v>35</v>
      </c>
      <c r="I5" s="68"/>
    </row>
    <row r="6" spans="1:9" ht="12.75" customHeight="1" x14ac:dyDescent="0.2">
      <c r="A6" s="58"/>
      <c r="B6" s="70" t="s">
        <v>36</v>
      </c>
      <c r="C6" s="54" t="s">
        <v>37</v>
      </c>
      <c r="D6" s="52" t="s">
        <v>36</v>
      </c>
      <c r="E6" s="54" t="s">
        <v>37</v>
      </c>
      <c r="F6" s="66"/>
      <c r="G6" s="67"/>
      <c r="H6" s="66"/>
      <c r="I6" s="69"/>
    </row>
    <row r="7" spans="1:9" x14ac:dyDescent="0.2">
      <c r="A7" s="59"/>
      <c r="B7" s="55"/>
      <c r="C7" s="55"/>
      <c r="D7" s="53"/>
      <c r="E7" s="55"/>
      <c r="F7" s="18" t="s">
        <v>38</v>
      </c>
      <c r="G7" s="18" t="s">
        <v>39</v>
      </c>
      <c r="H7" s="18" t="s">
        <v>38</v>
      </c>
      <c r="I7" s="19" t="s">
        <v>39</v>
      </c>
    </row>
    <row r="8" spans="1:9" x14ac:dyDescent="0.2">
      <c r="A8" s="20" t="s">
        <v>10</v>
      </c>
      <c r="B8" s="21">
        <v>8511.0196099999994</v>
      </c>
      <c r="C8" s="22">
        <v>9.0268561745902876</v>
      </c>
      <c r="D8" s="23">
        <v>9322.5993600000002</v>
      </c>
      <c r="E8" s="22">
        <v>9.3053607543198478</v>
      </c>
      <c r="F8" s="23">
        <v>811.57975000000079</v>
      </c>
      <c r="G8" s="24">
        <v>9.5356348262485184</v>
      </c>
      <c r="H8" s="23">
        <v>811.57975000000079</v>
      </c>
      <c r="I8" s="25">
        <v>9.5356348262485184</v>
      </c>
    </row>
    <row r="9" spans="1:9" x14ac:dyDescent="0.2">
      <c r="A9" s="26" t="s">
        <v>11</v>
      </c>
      <c r="B9" s="27">
        <v>8047.0470310000001</v>
      </c>
      <c r="C9" s="28">
        <v>8.5347631080127186</v>
      </c>
      <c r="D9" s="29">
        <v>8089.6515170000002</v>
      </c>
      <c r="E9" s="28">
        <v>8.074692779934697</v>
      </c>
      <c r="F9" s="29">
        <v>42.604486000000179</v>
      </c>
      <c r="G9" s="30">
        <v>0.52944248785763293</v>
      </c>
      <c r="H9" s="29">
        <v>854.18423600000096</v>
      </c>
      <c r="I9" s="31">
        <v>5.1587196411260114</v>
      </c>
    </row>
    <row r="10" spans="1:9" x14ac:dyDescent="0.2">
      <c r="A10" s="20" t="s">
        <v>12</v>
      </c>
      <c r="B10" s="21">
        <v>8160.0997790000001</v>
      </c>
      <c r="C10" s="22">
        <v>8.6546677661031737</v>
      </c>
      <c r="D10" s="23">
        <v>8558.7921539999988</v>
      </c>
      <c r="E10" s="22">
        <v>8.5429659195621852</v>
      </c>
      <c r="F10" s="23">
        <v>398.69237499999872</v>
      </c>
      <c r="G10" s="24">
        <v>4.8858762245289293</v>
      </c>
      <c r="H10" s="23">
        <v>1252.8766109999997</v>
      </c>
      <c r="I10" s="25">
        <v>5.0686470416603004</v>
      </c>
    </row>
    <row r="11" spans="1:9" x14ac:dyDescent="0.2">
      <c r="A11" s="26" t="s">
        <v>13</v>
      </c>
      <c r="B11" s="27">
        <v>7452.3102959999997</v>
      </c>
      <c r="C11" s="28">
        <v>7.9039805208967637</v>
      </c>
      <c r="D11" s="29">
        <v>7911.570162</v>
      </c>
      <c r="E11" s="28">
        <v>7.8969407187442124</v>
      </c>
      <c r="F11" s="29">
        <v>459.25986600000033</v>
      </c>
      <c r="G11" s="30">
        <v>6.1626508795065389</v>
      </c>
      <c r="H11" s="29">
        <v>1712.136477</v>
      </c>
      <c r="I11" s="31">
        <v>5.3220736892234752</v>
      </c>
    </row>
    <row r="12" spans="1:9" x14ac:dyDescent="0.2">
      <c r="A12" s="20" t="s">
        <v>14</v>
      </c>
      <c r="B12" s="21">
        <v>7546.5711670000001</v>
      </c>
      <c r="C12" s="22">
        <v>8.0039543623867857</v>
      </c>
      <c r="D12" s="23">
        <v>7933.5459380000002</v>
      </c>
      <c r="E12" s="22">
        <v>7.9188758588955226</v>
      </c>
      <c r="F12" s="23">
        <v>386.97477100000015</v>
      </c>
      <c r="G12" s="24">
        <v>5.127822456537368</v>
      </c>
      <c r="H12" s="23">
        <v>2099.1112480000002</v>
      </c>
      <c r="I12" s="25">
        <v>5.285164330903048</v>
      </c>
    </row>
    <row r="13" spans="1:9" x14ac:dyDescent="0.2">
      <c r="A13" s="26" t="s">
        <v>15</v>
      </c>
      <c r="B13" s="27">
        <v>7211.9001509999998</v>
      </c>
      <c r="C13" s="28">
        <v>7.6489995783928153</v>
      </c>
      <c r="D13" s="29">
        <v>7631.7966510000006</v>
      </c>
      <c r="E13" s="28">
        <v>7.6176845425614275</v>
      </c>
      <c r="F13" s="29">
        <v>419.89650000000074</v>
      </c>
      <c r="G13" s="30">
        <v>5.8222727881469361</v>
      </c>
      <c r="H13" s="29">
        <v>2519.0077480000009</v>
      </c>
      <c r="I13" s="31">
        <v>5.3677055496214852</v>
      </c>
    </row>
    <row r="14" spans="1:9" x14ac:dyDescent="0.2">
      <c r="A14" s="20" t="s">
        <v>16</v>
      </c>
      <c r="B14" s="21">
        <v>7680.6791240000002</v>
      </c>
      <c r="C14" s="22">
        <v>8.1461903452865059</v>
      </c>
      <c r="D14" s="23">
        <v>7709.1148990000002</v>
      </c>
      <c r="E14" s="22">
        <v>7.6948598198364522</v>
      </c>
      <c r="F14" s="23">
        <v>28.435774999999921</v>
      </c>
      <c r="G14" s="24">
        <v>0.37022474889161794</v>
      </c>
      <c r="H14" s="23">
        <v>2547.4435230000008</v>
      </c>
      <c r="I14" s="25">
        <v>4.6648249687359655</v>
      </c>
    </row>
    <row r="15" spans="1:9" x14ac:dyDescent="0.2">
      <c r="A15" s="26" t="s">
        <v>17</v>
      </c>
      <c r="B15" s="27">
        <v>7480.4921789999999</v>
      </c>
      <c r="C15" s="28">
        <v>7.9338704537399733</v>
      </c>
      <c r="D15" s="29">
        <v>7875.693233</v>
      </c>
      <c r="E15" s="28">
        <v>7.8611301304940566</v>
      </c>
      <c r="F15" s="29">
        <v>395.20105400000011</v>
      </c>
      <c r="G15" s="30">
        <v>5.2830889270822157</v>
      </c>
      <c r="H15" s="29">
        <v>2942.6445770000009</v>
      </c>
      <c r="I15" s="31">
        <v>4.7393121617765281</v>
      </c>
    </row>
    <row r="16" spans="1:9" x14ac:dyDescent="0.2">
      <c r="A16" s="20" t="s">
        <v>18</v>
      </c>
      <c r="B16" s="21">
        <v>7186.7386349999997</v>
      </c>
      <c r="C16" s="22">
        <v>7.6223130711969223</v>
      </c>
      <c r="D16" s="23">
        <v>8039.4594830000005</v>
      </c>
      <c r="E16" s="22">
        <v>8.0245935570326541</v>
      </c>
      <c r="F16" s="23">
        <v>852.72084800000084</v>
      </c>
      <c r="G16" s="24">
        <v>11.865199102235069</v>
      </c>
      <c r="H16" s="23">
        <v>3795.3654250000018</v>
      </c>
      <c r="I16" s="25">
        <v>5.4785472899680219</v>
      </c>
    </row>
    <row r="17" spans="1:9" x14ac:dyDescent="0.2">
      <c r="A17" s="26" t="s">
        <v>19</v>
      </c>
      <c r="B17" s="27">
        <v>7798.5652110000001</v>
      </c>
      <c r="C17" s="28">
        <v>8.2712212817778195</v>
      </c>
      <c r="D17" s="29">
        <v>8551.752923</v>
      </c>
      <c r="E17" s="28">
        <v>8.5359397049455801</v>
      </c>
      <c r="F17" s="29">
        <v>753.18771199999992</v>
      </c>
      <c r="G17" s="30">
        <v>9.6580292864335693</v>
      </c>
      <c r="H17" s="29">
        <v>4548.5531370000017</v>
      </c>
      <c r="I17" s="31">
        <v>5.9014312853013893</v>
      </c>
    </row>
    <row r="18" spans="1:9" x14ac:dyDescent="0.2">
      <c r="A18" s="20" t="s">
        <v>20</v>
      </c>
      <c r="B18" s="21">
        <v>8122.5751680000003</v>
      </c>
      <c r="C18" s="22">
        <v>8.6148688604460339</v>
      </c>
      <c r="D18" s="23">
        <v>8888.7920350000004</v>
      </c>
      <c r="E18" s="22">
        <v>8.8723555911556264</v>
      </c>
      <c r="F18" s="23">
        <v>766.21686700000009</v>
      </c>
      <c r="G18" s="24">
        <v>9.4331766853770294</v>
      </c>
      <c r="H18" s="23">
        <v>5314.7700040000018</v>
      </c>
      <c r="I18" s="25">
        <v>6.2381395183771016</v>
      </c>
    </row>
    <row r="19" spans="1:9" x14ac:dyDescent="0.2">
      <c r="A19" s="26" t="s">
        <v>21</v>
      </c>
      <c r="B19" s="27">
        <v>8518.3089450000007</v>
      </c>
      <c r="C19" s="28">
        <v>9.0345873021952698</v>
      </c>
      <c r="D19" s="29">
        <v>8942.9862929999999</v>
      </c>
      <c r="E19" s="28">
        <v>8.9264496374649038</v>
      </c>
      <c r="F19" s="29">
        <v>424.67734799999926</v>
      </c>
      <c r="G19" s="30">
        <v>4.9854654338320579</v>
      </c>
      <c r="H19" s="29">
        <v>5739.447352000001</v>
      </c>
      <c r="I19" s="31">
        <v>6.1242781727113282</v>
      </c>
    </row>
    <row r="20" spans="1:9" x14ac:dyDescent="0.2">
      <c r="A20" s="20" t="s">
        <v>40</v>
      </c>
      <c r="B20" s="21">
        <v>0</v>
      </c>
      <c r="C20" s="22">
        <v>0</v>
      </c>
      <c r="D20" s="23">
        <v>0</v>
      </c>
      <c r="E20" s="22">
        <v>0</v>
      </c>
      <c r="F20" s="23"/>
      <c r="G20" s="24"/>
      <c r="H20" s="23"/>
      <c r="I20" s="25"/>
    </row>
    <row r="21" spans="1:9" x14ac:dyDescent="0.2">
      <c r="A21" s="32" t="s">
        <v>41</v>
      </c>
      <c r="B21" s="27">
        <v>569.22739499999989</v>
      </c>
      <c r="C21" s="28">
        <v>0.60372717497494921</v>
      </c>
      <c r="D21" s="29">
        <v>729.49991800000009</v>
      </c>
      <c r="E21" s="28">
        <v>0.72815098505281572</v>
      </c>
      <c r="F21" s="29"/>
      <c r="G21" s="30"/>
      <c r="H21" s="29"/>
      <c r="I21" s="31"/>
    </row>
    <row r="22" spans="1:9" x14ac:dyDescent="0.2">
      <c r="A22" s="33" t="s">
        <v>24</v>
      </c>
      <c r="B22" s="21">
        <v>94285.534690999979</v>
      </c>
      <c r="C22" s="22">
        <v>100.00000000000003</v>
      </c>
      <c r="D22" s="23">
        <v>100185.25456600002</v>
      </c>
      <c r="E22" s="24">
        <v>99.999999999999986</v>
      </c>
      <c r="F22" s="23">
        <v>5899.7198750000389</v>
      </c>
      <c r="G22" s="24">
        <v>6.257290574142754</v>
      </c>
      <c r="H22" s="23">
        <v>5899.7198750000389</v>
      </c>
      <c r="I22" s="25">
        <v>6.257290574142754</v>
      </c>
    </row>
    <row r="27" spans="1:9" ht="12.75" customHeight="1" x14ac:dyDescent="0.2"/>
    <row r="28" spans="1:9" ht="12.75" customHeight="1" x14ac:dyDescent="0.2"/>
    <row r="29" spans="1:9" ht="12.75" customHeight="1" x14ac:dyDescent="0.2"/>
    <row r="33" spans="2:8" x14ac:dyDescent="0.2">
      <c r="B33" s="35"/>
      <c r="C33" s="35"/>
      <c r="D33" s="35"/>
      <c r="E33" s="35"/>
      <c r="F33" s="35"/>
      <c r="G33" s="35"/>
      <c r="H33" s="35"/>
    </row>
    <row r="34" spans="2:8" x14ac:dyDescent="0.2">
      <c r="B34" s="35"/>
      <c r="C34" s="35"/>
      <c r="D34" s="35"/>
      <c r="E34" s="35"/>
      <c r="F34" s="35"/>
      <c r="G34" s="35"/>
      <c r="H34" s="35"/>
    </row>
    <row r="35" spans="2:8" x14ac:dyDescent="0.2">
      <c r="B35" s="35"/>
      <c r="C35" s="35"/>
      <c r="D35" s="35"/>
      <c r="E35" s="35"/>
      <c r="F35" s="35"/>
      <c r="G35" s="35"/>
      <c r="H35" s="35"/>
    </row>
    <row r="36" spans="2:8" x14ac:dyDescent="0.2">
      <c r="B36" s="35"/>
      <c r="C36" s="35"/>
      <c r="D36" s="35"/>
      <c r="E36" s="35"/>
      <c r="F36" s="35"/>
      <c r="G36" s="35"/>
    </row>
    <row r="37" spans="2:8" x14ac:dyDescent="0.2">
      <c r="B37" s="35"/>
      <c r="C37" s="35"/>
      <c r="D37" s="35"/>
      <c r="E37" s="35"/>
      <c r="F37" s="35"/>
      <c r="G37" s="35"/>
    </row>
    <row r="49" spans="1:1" x14ac:dyDescent="0.2">
      <c r="A49" s="15" t="s">
        <v>47</v>
      </c>
    </row>
    <row r="50" spans="1:1" x14ac:dyDescent="0.2">
      <c r="A50" s="16" t="s">
        <v>48</v>
      </c>
    </row>
    <row r="51" spans="1:1" x14ac:dyDescent="0.2">
      <c r="A51" s="16" t="s">
        <v>49</v>
      </c>
    </row>
    <row r="53" spans="1:1" x14ac:dyDescent="0.2">
      <c r="A53" s="15" t="s">
        <v>30</v>
      </c>
    </row>
    <row r="54" spans="1:1" x14ac:dyDescent="0.2">
      <c r="A54" s="15" t="s">
        <v>31</v>
      </c>
    </row>
    <row r="56" spans="1:1" x14ac:dyDescent="0.2">
      <c r="A56" s="17" t="s">
        <v>32</v>
      </c>
    </row>
  </sheetData>
  <mergeCells count="12">
    <mergeCell ref="D6:D7"/>
    <mergeCell ref="E6:E7"/>
    <mergeCell ref="A1:I1"/>
    <mergeCell ref="A2:I2"/>
    <mergeCell ref="A3:I4"/>
    <mergeCell ref="A5:A7"/>
    <mergeCell ref="B5:C5"/>
    <mergeCell ref="D5:E5"/>
    <mergeCell ref="F5:G6"/>
    <mergeCell ref="H5:I6"/>
    <mergeCell ref="B6:B7"/>
    <mergeCell ref="C6:C7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3</vt:i4>
      </vt:variant>
    </vt:vector>
  </HeadingPairs>
  <TitlesOfParts>
    <vt:vector size="6" baseType="lpstr">
      <vt:lpstr>Bil</vt:lpstr>
      <vt:lpstr>MonVer (1)</vt:lpstr>
      <vt:lpstr>MonVer (2)</vt:lpstr>
      <vt:lpstr>Dia1</vt:lpstr>
      <vt:lpstr>Dia2</vt:lpstr>
      <vt:lpstr>Dia3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2017-07-19T09:08:53Z</dcterms:created>
  <dcterms:modified xsi:type="dcterms:W3CDTF">2018-08-27T13:27:37Z</dcterms:modified>
</cp:coreProperties>
</file>