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L:\Volkswirtschaft\Erledigungen\lele\01 Projekte\19 - ElWG\Hedgingverpflichtungen\"/>
    </mc:Choice>
  </mc:AlternateContent>
  <xr:revisionPtr revIDLastSave="0" documentId="13_ncr:1_{73BABE39-2BD2-4EB5-B72A-9A7131AAC9A2}" xr6:coauthVersionLast="47" xr6:coauthVersionMax="47" xr10:uidLastSave="{00000000-0000-0000-0000-000000000000}"/>
  <workbookProtection workbookAlgorithmName="SHA-512" workbookHashValue="3OAvnfqu2R6iWFGxY8boOPG+Cvn5WJiVGA+YNQKuiokhZMXjQgH3+hBVU6VQsk2Te4+RaVQAdmD0k1BGSGsPNg==" workbookSaltValue="4KslHS6DkUzCzNb2bQbfcw==" workbookSpinCount="100000" lockStructure="1"/>
  <bookViews>
    <workbookView xWindow="7230" yWindow="1950" windowWidth="39435" windowHeight="18975" activeTab="3" xr2:uid="{8B9CBE45-2994-4683-9DC6-1C174C8BD256}"/>
  </bookViews>
  <sheets>
    <sheet name="Deckblatt" sheetId="1" r:id="rId1"/>
    <sheet name="Vertrieb" sheetId="2" r:id="rId2"/>
    <sheet name="Beschaffung" sheetId="7" r:id="rId3"/>
    <sheet name="Liquiditätsbewertung" sheetId="10" r:id="rId4"/>
    <sheet name="L" sheetId="11" r:id="rId5"/>
  </sheets>
  <definedNames>
    <definedName name="_xlnm._FilterDatabase" localSheetId="3" hidden="1">Liquiditätsbewertung!$A$10:$D$22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0" l="1"/>
  <c r="E10" i="2"/>
  <c r="B13" i="1"/>
  <c r="B11" i="1"/>
  <c r="E28" i="2"/>
  <c r="E27" i="2"/>
  <c r="E26" i="2"/>
  <c r="E25" i="2"/>
  <c r="E24" i="2" l="1"/>
  <c r="D18" i="7" s="1"/>
  <c r="O11" i="7"/>
  <c r="N11" i="7"/>
  <c r="M11" i="7"/>
  <c r="L11" i="7"/>
  <c r="K11" i="7"/>
  <c r="J11" i="7"/>
  <c r="I11" i="7"/>
  <c r="H11" i="7"/>
  <c r="G11" i="7"/>
  <c r="F11" i="7"/>
  <c r="E11" i="7"/>
  <c r="D11" i="7"/>
  <c r="F10" i="2"/>
  <c r="G10" i="2"/>
  <c r="H10" i="2"/>
  <c r="I10" i="2"/>
  <c r="J10" i="2"/>
  <c r="K10" i="2"/>
  <c r="L10" i="2"/>
  <c r="M10" i="2"/>
  <c r="N10" i="2"/>
  <c r="O10" i="2"/>
  <c r="P10" i="2"/>
  <c r="D16" i="7"/>
  <c r="F27" i="2"/>
  <c r="G27" i="2"/>
  <c r="H27" i="2"/>
  <c r="I27" i="2"/>
  <c r="J27" i="2"/>
  <c r="K27" i="2"/>
  <c r="L27" i="2"/>
  <c r="M27" i="2"/>
  <c r="N27" i="2"/>
  <c r="O27" i="2"/>
  <c r="P27" i="2"/>
  <c r="F26" i="2"/>
  <c r="G26" i="2"/>
  <c r="H26" i="2"/>
  <c r="I26" i="2"/>
  <c r="J26" i="2"/>
  <c r="K26" i="2"/>
  <c r="L26" i="2"/>
  <c r="M26" i="2"/>
  <c r="N26" i="2"/>
  <c r="O26" i="2"/>
  <c r="P26" i="2"/>
  <c r="F24" i="2"/>
  <c r="E18" i="7" s="1"/>
  <c r="G24" i="2"/>
  <c r="F18" i="7" s="1"/>
  <c r="H24" i="2"/>
  <c r="G18" i="7" s="1"/>
  <c r="I24" i="2"/>
  <c r="H18" i="7" s="1"/>
  <c r="J24" i="2"/>
  <c r="I18" i="7" s="1"/>
  <c r="K24" i="2"/>
  <c r="J18" i="7" s="1"/>
  <c r="L24" i="2"/>
  <c r="K18" i="7" s="1"/>
  <c r="M24" i="2"/>
  <c r="L18" i="7" s="1"/>
  <c r="N24" i="2"/>
  <c r="M18" i="7" s="1"/>
  <c r="O24" i="2"/>
  <c r="N18" i="7" s="1"/>
  <c r="P24" i="2"/>
  <c r="O18" i="7" s="1"/>
  <c r="F23" i="2"/>
  <c r="G23" i="2"/>
  <c r="H23" i="2"/>
  <c r="I23" i="2"/>
  <c r="J23" i="2"/>
  <c r="K23" i="2"/>
  <c r="L23" i="2"/>
  <c r="M23" i="2"/>
  <c r="N23" i="2"/>
  <c r="O23" i="2"/>
  <c r="P23" i="2"/>
  <c r="E23" i="2"/>
  <c r="E17" i="7"/>
  <c r="F17" i="7"/>
  <c r="G17" i="7"/>
  <c r="H17" i="7"/>
  <c r="I17" i="7"/>
  <c r="J17" i="7"/>
  <c r="K17" i="7"/>
  <c r="L17" i="7"/>
  <c r="M17" i="7"/>
  <c r="N17" i="7"/>
  <c r="O17" i="7"/>
  <c r="D17" i="7"/>
  <c r="O16" i="7"/>
  <c r="E16" i="7"/>
  <c r="F16" i="7"/>
  <c r="G16" i="7"/>
  <c r="H16" i="7"/>
  <c r="I16" i="7"/>
  <c r="J16" i="7"/>
  <c r="K16" i="7"/>
  <c r="L16" i="7"/>
  <c r="M16" i="7"/>
  <c r="N16" i="7"/>
  <c r="F25" i="2"/>
  <c r="G25" i="2"/>
  <c r="H25" i="2"/>
  <c r="I25" i="2"/>
  <c r="J25" i="2"/>
  <c r="K25" i="2"/>
  <c r="L25" i="2"/>
  <c r="M25" i="2"/>
  <c r="N25" i="2"/>
  <c r="O25" i="2"/>
  <c r="P25" i="2"/>
  <c r="F28" i="2"/>
  <c r="G28" i="2"/>
  <c r="H28" i="2"/>
  <c r="I28" i="2"/>
  <c r="J28" i="2"/>
  <c r="K28" i="2"/>
  <c r="L28" i="2"/>
  <c r="M28" i="2"/>
  <c r="N28" i="2"/>
  <c r="O28" i="2"/>
  <c r="P28" i="2"/>
  <c r="D15" i="10" l="1"/>
  <c r="D22" i="10" s="1"/>
  <c r="D41"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Kähn Lukas</author>
  </authors>
  <commentList>
    <comment ref="B10" authorId="0" shapeId="0" xr:uid="{C99B7C69-2FDA-4A88-AA94-7AE1DAE03306}">
      <text>
        <r>
          <rPr>
            <b/>
            <sz val="9"/>
            <color indexed="81"/>
            <rFont val="Segoe UI"/>
            <family val="2"/>
          </rPr>
          <t>Kähn Lukas:</t>
        </r>
        <r>
          <rPr>
            <sz val="9"/>
            <color indexed="81"/>
            <rFont val="Segoe UI"/>
            <family val="2"/>
          </rPr>
          <t xml:space="preserve">
Den Stichtag hat der Lieferant auf Basis seiner letztverfügbaren Daten selbst zu bestimmen. Der Stichtag darf zum Zeitpunkt der Abgabe via Fileshare jedenfalls nicht länger als drei Monate zurückliegen bzw. muss bei Verwendung von Absicherungsstrategien im Datenblatt "Liqiuiditätsbewertung", die mehr als drei Monate zurückliegen,  zumindest nach dem 1. September 2025 liegen.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Kähn Lukas</author>
  </authors>
  <commentList>
    <comment ref="E9" authorId="0" shapeId="0" xr:uid="{23D60774-5AA5-434A-8F29-199FE25DBF3D}">
      <text>
        <r>
          <rPr>
            <b/>
            <sz val="9"/>
            <color indexed="81"/>
            <rFont val="Segoe UI"/>
            <family val="2"/>
          </rPr>
          <t>Kähn Lukas:</t>
        </r>
        <r>
          <rPr>
            <sz val="9"/>
            <color indexed="81"/>
            <rFont val="Segoe UI"/>
            <family val="2"/>
          </rPr>
          <t xml:space="preserve">
Monat 1 entspricht dem Monat, der auf den Monat des eingetragenen Stichtags folgt. 
Beispiel: Sollte also als Stichtag der 01.06.2026 angegeben werden, so wird als erster Monat der 07.2026 eingetragen.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Kähn Lukas</author>
  </authors>
  <commentList>
    <comment ref="D10" authorId="0" shapeId="0" xr:uid="{B5AF2E3F-E794-4766-B83E-7DE5B751D807}">
      <text>
        <r>
          <rPr>
            <b/>
            <sz val="9"/>
            <color indexed="81"/>
            <rFont val="Segoe UI"/>
            <family val="2"/>
          </rPr>
          <t>Kähn Lukas:</t>
        </r>
        <r>
          <rPr>
            <sz val="9"/>
            <color indexed="81"/>
            <rFont val="Segoe UI"/>
            <family val="2"/>
          </rPr>
          <t xml:space="preserve">
Monat 1 entspricht dem Monat, der auf den Monat des eingetragenen Stichtags folgt. 
Beispiel: Sollte also als Stichtag der 01.06.2026 angegeben werden, so wird als erster Monat der 07.2026 eingetragen.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Kähn Lukas</author>
  </authors>
  <commentList>
    <comment ref="D38" authorId="0" shapeId="0" xr:uid="{84CA2226-26E8-42C7-930A-B5CDE9F79FCB}">
      <text>
        <r>
          <rPr>
            <b/>
            <sz val="9"/>
            <color indexed="81"/>
            <rFont val="Segoe UI"/>
            <family val="2"/>
          </rPr>
          <t>Kähn Lukas:</t>
        </r>
        <r>
          <rPr>
            <sz val="9"/>
            <color indexed="81"/>
            <rFont val="Segoe UI"/>
            <family val="2"/>
          </rPr>
          <t xml:space="preserve">
Liste erweiterbar.</t>
        </r>
      </text>
    </comment>
  </commentList>
</comments>
</file>

<file path=xl/sharedStrings.xml><?xml version="1.0" encoding="utf-8"?>
<sst xmlns="http://schemas.openxmlformats.org/spreadsheetml/2006/main" count="470" uniqueCount="431">
  <si>
    <t>Kontaktadresse:</t>
  </si>
  <si>
    <t>Datenübermittlung mittels Fileshare:</t>
  </si>
  <si>
    <t>Betreff:</t>
  </si>
  <si>
    <t>Stromlieferant</t>
  </si>
  <si>
    <t>Unternehmen</t>
  </si>
  <si>
    <t xml:space="preserve"> Pflichtfeld!</t>
  </si>
  <si>
    <t xml:space="preserve">Sachbearbeiter  </t>
  </si>
  <si>
    <t>Telefonnummer</t>
  </si>
  <si>
    <t xml:space="preserve">E-Mail-Adresse  </t>
  </si>
  <si>
    <t>Gesamt</t>
  </si>
  <si>
    <t>Kontraktvereinbarungen</t>
  </si>
  <si>
    <t>Standardkontrakte [1]</t>
  </si>
  <si>
    <t>Verhandelte Kontrakte [2]</t>
  </si>
  <si>
    <t>Kontraktabsicherungen [0]</t>
  </si>
  <si>
    <t>[2] Jegliche Kontrakte, die nicht als Standard anzusehen sind und individuell mit den jeweiligen Kund:innen verhandelt werden.</t>
  </si>
  <si>
    <t>[3] Alle Kontrakte, die Kund:innen einen garantierten Strompreis über einen festen Zeitraum anbieten, unabhängig von Marktschwankungen.</t>
  </si>
  <si>
    <t>Aus Initial Margins</t>
  </si>
  <si>
    <t>Aus Variation Margins</t>
  </si>
  <si>
    <t>[TEXT]</t>
  </si>
  <si>
    <t>Datenerhebung zur Überprüfung von §47 ElWG</t>
  </si>
  <si>
    <t xml:space="preserve">Prüfungsfrist </t>
  </si>
  <si>
    <t>Nähere Erläuterung der Vertriebsdaten</t>
  </si>
  <si>
    <t>[1] Jegliche Kontrakte, die laut §6 Abs. 140 ElWG als Standardprodukte definiert werden, sowie alle ähnlichen Produkte, die aber nur einem eingeschränkten Kundenkreis angeboten werden.</t>
  </si>
  <si>
    <t>Aus bilateralen Abrechnungen</t>
  </si>
  <si>
    <t xml:space="preserve">Gesamter betrachteter Zeitraum </t>
  </si>
  <si>
    <t>[5] Alle Kontrakte, die zwar eine Bindefrist haben, bei denen allerdings keine Preisgarantie existiert, sondern eine automatische Preisanpassung erfolgt.</t>
  </si>
  <si>
    <t>Kurzbeschreibung der Absicherungsstrategie</t>
  </si>
  <si>
    <t>Nähere Erläuterung der Beschaffungsstrategie(n)</t>
  </si>
  <si>
    <t>Erläuterungen zu den Eingabefeldern</t>
  </si>
  <si>
    <t>DVR-Nr. 1069683</t>
  </si>
  <si>
    <r>
      <rPr>
        <b/>
        <sz val="10"/>
        <rFont val="Arial"/>
        <family val="2"/>
      </rPr>
      <t>Lieferant Strom</t>
    </r>
    <r>
      <rPr>
        <sz val="10"/>
        <rFont val="Arial"/>
        <family val="2"/>
      </rPr>
      <t xml:space="preserve">
Firmenname</t>
    </r>
  </si>
  <si>
    <t>EC-Nummer</t>
  </si>
  <si>
    <t>Bei Bedarf Firmenname ändern bzw. Liste erweitern</t>
  </si>
  <si>
    <t>AAE Naturstrom Vertrieb GmbH</t>
  </si>
  <si>
    <t>AT007242</t>
  </si>
  <si>
    <t>AAE Wasserkraft GmbH</t>
  </si>
  <si>
    <t>AT007241</t>
  </si>
  <si>
    <t>Alfenzwerke Elektrizitätserzeugung GmbH</t>
  </si>
  <si>
    <t>AT646211</t>
  </si>
  <si>
    <t>Andreas Braunstein</t>
  </si>
  <si>
    <t>AT008551</t>
  </si>
  <si>
    <t>Anton Kittel Mühle Plaika GmbH</t>
  </si>
  <si>
    <t>AT002221</t>
  </si>
  <si>
    <t>AVIA Energy Austria GmbH</t>
  </si>
  <si>
    <t>AT113541</t>
  </si>
  <si>
    <t>aWATTar GmbH</t>
  </si>
  <si>
    <t>AT111091</t>
  </si>
  <si>
    <t>Axpo Solutions AG</t>
  </si>
  <si>
    <t>AT110751</t>
  </si>
  <si>
    <t>Bad Gleichenberger Energie GmbH</t>
  </si>
  <si>
    <t>AT008311</t>
  </si>
  <si>
    <t>BE Vertrieb GmbH &amp; Co KG</t>
  </si>
  <si>
    <t>AT009001</t>
  </si>
  <si>
    <t>E.ON Energie Österreich GmbH</t>
  </si>
  <si>
    <t>AT112381</t>
  </si>
  <si>
    <t>Ebner Strom GmbH</t>
  </si>
  <si>
    <t>AT003461</t>
  </si>
  <si>
    <t>eFriends Energy GmbH</t>
  </si>
  <si>
    <t>AT112231</t>
  </si>
  <si>
    <t>EHA Austria Energie-Handelsgesellschaft mbH</t>
  </si>
  <si>
    <t>AT420002</t>
  </si>
  <si>
    <t>Elektrizitätsgenossenschaft Laintal eGen.</t>
  </si>
  <si>
    <t>AT008511</t>
  </si>
  <si>
    <t>Elektrizitätswerk Bad Hofgastein Ges.m.b.H.</t>
  </si>
  <si>
    <t>AT004111</t>
  </si>
  <si>
    <t>Elektrizitätswerk Clam Carl-Philip Clam-Martinic</t>
  </si>
  <si>
    <t>AT002911</t>
  </si>
  <si>
    <t>Elektrizitätswerk der Gemeinde Gries am Brenner</t>
  </si>
  <si>
    <t>AT528011</t>
  </si>
  <si>
    <t>Elektrizitätswerk der Gemeinde Kematen</t>
  </si>
  <si>
    <t>AT514011</t>
  </si>
  <si>
    <t>Elektrizitätswerk der Stadtgemeinde Kindberg</t>
  </si>
  <si>
    <t>AT008111</t>
  </si>
  <si>
    <t>Elektrizitätswerk Fernitz Ing. Franz Purkarthofer GmbH &amp; Co KG</t>
  </si>
  <si>
    <t>AT008571</t>
  </si>
  <si>
    <t>Elektrizitätswerk Gröbming KG</t>
  </si>
  <si>
    <t>AT008621</t>
  </si>
  <si>
    <t>Elektrizitätswerk Mürzsteg</t>
  </si>
  <si>
    <t>AT008371</t>
  </si>
  <si>
    <t>Elektrizitätswerk Perg GmbH</t>
  </si>
  <si>
    <t>AT003311</t>
  </si>
  <si>
    <t>Elektrizitätswerk Prantl Ges.m.b.H. &amp; Co. KG</t>
  </si>
  <si>
    <t>AT521011</t>
  </si>
  <si>
    <t>Elektrizitätswerk Winkler GmbH</t>
  </si>
  <si>
    <t>AT523011</t>
  </si>
  <si>
    <t>Elektrizitätswerke Bad Radkersburg GmbH</t>
  </si>
  <si>
    <t>AT008451</t>
  </si>
  <si>
    <t>Elektrizitätswerke Eisenhuber GmbH &amp; Co KG</t>
  </si>
  <si>
    <t>AT002211</t>
  </si>
  <si>
    <t>Elektrizitätswerke Frastanz Gesellschaft m.b.H.</t>
  </si>
  <si>
    <t>AT642211</t>
  </si>
  <si>
    <t>Elektrizitätswerke Reutte AG</t>
  </si>
  <si>
    <t>AT503011</t>
  </si>
  <si>
    <t>Elektrizitätwerk Schattwald e.U.</t>
  </si>
  <si>
    <t>AT005341</t>
  </si>
  <si>
    <t>Elektrogenossenschaft Weerberg reg.Gen.m.b.H.</t>
  </si>
  <si>
    <t>AT110591</t>
  </si>
  <si>
    <t>Elektrowerk Assling reg. Gen.m.b.H.</t>
  </si>
  <si>
    <t>AT524011</t>
  </si>
  <si>
    <t>Elektrowerk Schöder GmbH</t>
  </si>
  <si>
    <t>AT008721</t>
  </si>
  <si>
    <t>Elektrowerkgenossenschaft Hopfgarten reg.Gen.m.b.H.</t>
  </si>
  <si>
    <t>AT530011</t>
  </si>
  <si>
    <t>Energie AG Oberösterreich Businesskunden GmbH</t>
  </si>
  <si>
    <t>AT054000</t>
  </si>
  <si>
    <t>Energie AG Oberösterreich Öko GmbH</t>
  </si>
  <si>
    <t>AT030008</t>
  </si>
  <si>
    <t>Energie AG Oberösterreich Vertrieb GmbH</t>
  </si>
  <si>
    <t>AT003003</t>
  </si>
  <si>
    <t>Energie AG Oberösterreich Vertrieb GmbH - sigi</t>
  </si>
  <si>
    <t>AT110191</t>
  </si>
  <si>
    <t>Energie Graz GmbH &amp; Co KG</t>
  </si>
  <si>
    <t>AT008101</t>
  </si>
  <si>
    <t>Energie Klagenfurt GmbH</t>
  </si>
  <si>
    <t>AT610000</t>
  </si>
  <si>
    <t>Energie Ried GmbH</t>
  </si>
  <si>
    <t>AT003202</t>
  </si>
  <si>
    <t>Energie Steiermark Business GmbH</t>
  </si>
  <si>
    <t>AT110451</t>
  </si>
  <si>
    <t>Energie Steiermark Kunden GmbH</t>
  </si>
  <si>
    <t>AT008004</t>
  </si>
  <si>
    <t>Energie Steiermark Natur GmbH</t>
  </si>
  <si>
    <t>AT008301</t>
  </si>
  <si>
    <t>ENERGIEALLIANZ Austria GmbH</t>
  </si>
  <si>
    <t>AT011008</t>
  </si>
  <si>
    <t>Energieversorgung Kleinwalsertal</t>
  </si>
  <si>
    <t>AT687211</t>
  </si>
  <si>
    <t>Energieversorgungs GmbH</t>
  </si>
  <si>
    <t>AT003582</t>
  </si>
  <si>
    <t>Energy Services Handels- und Dienstleistungs G.m.b.H.</t>
  </si>
  <si>
    <t>AT540000</t>
  </si>
  <si>
    <t>Enstroga GmbH</t>
  </si>
  <si>
    <t>AT112201</t>
  </si>
  <si>
    <t>ENVESTA Energie- und Dienstleistungs GmbH</t>
  </si>
  <si>
    <t>AT008561</t>
  </si>
  <si>
    <t>EVN Energievertrieb GmbH &amp; Co KG</t>
  </si>
  <si>
    <t>AT002004</t>
  </si>
  <si>
    <t>EVU der Marktgemeinde Eibiswald</t>
  </si>
  <si>
    <t>AT008391</t>
  </si>
  <si>
    <t>EVU der Marktgemeinde Niklasdorf</t>
  </si>
  <si>
    <t>AT008331</t>
  </si>
  <si>
    <t>EVU der Stadtgemeinde Mureck</t>
  </si>
  <si>
    <t>AT008361</t>
  </si>
  <si>
    <t>EVU Gerald Mathe e.U.</t>
  </si>
  <si>
    <t>AT003571</t>
  </si>
  <si>
    <t>EWA Energie- und Wirtschaftsbetriebe der Gemeinde St. Anton GmbH</t>
  </si>
  <si>
    <t>AT511011</t>
  </si>
  <si>
    <t>E-Werk Altenfelden GmbH</t>
  </si>
  <si>
    <t>AT003901</t>
  </si>
  <si>
    <t>Ewerk der Marktgemeinde Unzmarkt</t>
  </si>
  <si>
    <t>AT008411</t>
  </si>
  <si>
    <t>E-Werk Dietrichschlag eGen</t>
  </si>
  <si>
    <t>AT003921</t>
  </si>
  <si>
    <t>E-Werk Gleinstätten GmbH</t>
  </si>
  <si>
    <t>AT008741</t>
  </si>
  <si>
    <t>E-Werk Gösting Stromversorgungs GmbH</t>
  </si>
  <si>
    <t>AT008211</t>
  </si>
  <si>
    <t>E-Werk Piwetz</t>
  </si>
  <si>
    <t>AT008951</t>
  </si>
  <si>
    <t>E-Werk Ranklleiten</t>
  </si>
  <si>
    <t>AT003591</t>
  </si>
  <si>
    <t>E-Werk Redlmühle B. Drack Elektrotechnik</t>
  </si>
  <si>
    <t>AT003911</t>
  </si>
  <si>
    <t>E-Werk Sarmingstein Ing. H. Engelmann &amp; Co KG</t>
  </si>
  <si>
    <t>AT002901</t>
  </si>
  <si>
    <t>E-Werk Schwaighofer GmbH</t>
  </si>
  <si>
    <t>AT000251</t>
  </si>
  <si>
    <t>E-Werk Sigl GmbH &amp; Co KG</t>
  </si>
  <si>
    <t>AT008541</t>
  </si>
  <si>
    <t>E-Werk Stadler GmbH</t>
  </si>
  <si>
    <t>AT522011</t>
  </si>
  <si>
    <t>E-Werk Stubenberg reg. Gen.m.b.H.</t>
  </si>
  <si>
    <t>AT008911</t>
  </si>
  <si>
    <t>Feistritzthaler Elektrizitätswerk eGen</t>
  </si>
  <si>
    <t>AT008871</t>
  </si>
  <si>
    <t>First Energy AG Niederlassung Österreich</t>
  </si>
  <si>
    <t>AT113451</t>
  </si>
  <si>
    <t>Forstverwaltung Seehof GmbH</t>
  </si>
  <si>
    <t>AT002181</t>
  </si>
  <si>
    <t>GEN-I Vienna GmbH</t>
  </si>
  <si>
    <t>AT460001</t>
  </si>
  <si>
    <t>Gertraud Schafler GmbH</t>
  </si>
  <si>
    <t>AT008691</t>
  </si>
  <si>
    <t>GETEC Energie GmbH</t>
  </si>
  <si>
    <t>AT560001</t>
  </si>
  <si>
    <t>Getzner, Mutter &amp; Cie. Gesellschaft m.b.H. &amp; Co. KG</t>
  </si>
  <si>
    <t>AT645211</t>
  </si>
  <si>
    <t>go green energy GmbH &amp; Co KG</t>
  </si>
  <si>
    <t>AT081000</t>
  </si>
  <si>
    <t>goldgas GmbH</t>
  </si>
  <si>
    <t>AT112771</t>
  </si>
  <si>
    <t>Gottfried Wolf GmbH</t>
  </si>
  <si>
    <t>AT527011</t>
  </si>
  <si>
    <t>Grünwelt Energie GmbH</t>
  </si>
  <si>
    <t>AT112731</t>
  </si>
  <si>
    <t>Gutmann GmbH</t>
  </si>
  <si>
    <t>AT112441</t>
  </si>
  <si>
    <t>HALLAG Kommunal GmbH</t>
  </si>
  <si>
    <t>AT504011</t>
  </si>
  <si>
    <t>Heinrich Polsterer &amp; Mitgesellschafter GesnbR</t>
  </si>
  <si>
    <t>AT002401</t>
  </si>
  <si>
    <t>illwerke vkw AG</t>
  </si>
  <si>
    <t>AT006001</t>
  </si>
  <si>
    <t>Innsbrucker Kommunalbetriebe AG</t>
  </si>
  <si>
    <t>AT502011</t>
  </si>
  <si>
    <t>Joh. Pengg Holding Gesellschaft m.b.H.</t>
  </si>
  <si>
    <t>AT008931</t>
  </si>
  <si>
    <t>K.u.F. Drack GmbH &amp; Co. KG</t>
  </si>
  <si>
    <t>AT003521</t>
  </si>
  <si>
    <t>KARLSTROM e.U.</t>
  </si>
  <si>
    <t>AT003471</t>
  </si>
  <si>
    <t>KEHAG Energiehandel GmbH</t>
  </si>
  <si>
    <t>AT112661</t>
  </si>
  <si>
    <t>KELAG Energie &amp; Wärme GmbH</t>
  </si>
  <si>
    <t>AT113091</t>
  </si>
  <si>
    <t>KELAG Naturstrom GmbH</t>
  </si>
  <si>
    <t>AT113641</t>
  </si>
  <si>
    <t>KELAG-Kärntner Elektrizitäts-Aktiengesellschaft</t>
  </si>
  <si>
    <t>AT007003</t>
  </si>
  <si>
    <t>Kiendler GmbH</t>
  </si>
  <si>
    <t>AT008631</t>
  </si>
  <si>
    <t>Kiendler Vulkanlandstrom GmbH</t>
  </si>
  <si>
    <t>AT008581</t>
  </si>
  <si>
    <t>Klausbauer Wasser Kraft GesmbH &amp; Co KG</t>
  </si>
  <si>
    <t>AT008251</t>
  </si>
  <si>
    <t>Kommunalbetriebe Hopfgarten GmbH</t>
  </si>
  <si>
    <t>AT512011</t>
  </si>
  <si>
    <t>Kommunalbetriebe Rinn GmbH</t>
  </si>
  <si>
    <t>AT535011</t>
  </si>
  <si>
    <t>Kraftwerk Glatzing-Rüstorf eGen</t>
  </si>
  <si>
    <t>AT003511</t>
  </si>
  <si>
    <t>Kraftwerk Haim KG</t>
  </si>
  <si>
    <t>AT509011</t>
  </si>
  <si>
    <t>Kraut E-Werk KG</t>
  </si>
  <si>
    <t>AT110661</t>
  </si>
  <si>
    <t>Licht- und Kraftstromvertrieb der Gemeinde Opponitz</t>
  </si>
  <si>
    <t>AT002301</t>
  </si>
  <si>
    <t>Licht- und Kraftstromvertrieb der Marktgemeinde Göstling an der Ybbs</t>
  </si>
  <si>
    <t>AT002121</t>
  </si>
  <si>
    <t>Licht- und Kraftvertrieb der Gemeinde Hollenstein an der Ybbs</t>
  </si>
  <si>
    <t>AT002131</t>
  </si>
  <si>
    <t>Lichtgenossenschaft Neukirchen eGen</t>
  </si>
  <si>
    <t>AT004121</t>
  </si>
  <si>
    <t>Linz Öko - EnergievertriebsGmbH</t>
  </si>
  <si>
    <t>AT003106</t>
  </si>
  <si>
    <t>Linz Strom Vertrieb GmbH &amp; Co KG</t>
  </si>
  <si>
    <t>AT003101</t>
  </si>
  <si>
    <t>Mag. Engelbert Tassotti</t>
  </si>
  <si>
    <t>AT008991</t>
  </si>
  <si>
    <t>Maingau Energie GmbH</t>
  </si>
  <si>
    <t>AT112681</t>
  </si>
  <si>
    <t>Marktgemeinde Neumarkt Versorgungsbetriebsges.m.b.H.</t>
  </si>
  <si>
    <t>AT008421</t>
  </si>
  <si>
    <t>MAXENERGY Austria Handels GmbH</t>
  </si>
  <si>
    <t>AT110861</t>
  </si>
  <si>
    <t>MeinAlpenStrom GmbH</t>
  </si>
  <si>
    <t>AT112040</t>
  </si>
  <si>
    <t>MFGK Austria GmbH</t>
  </si>
  <si>
    <t>AT113801</t>
  </si>
  <si>
    <t>Montafonerbahn Aktiengesellschaft</t>
  </si>
  <si>
    <t>AT643211</t>
  </si>
  <si>
    <t>MONTANA Energie-Handel AT GmbH</t>
  </si>
  <si>
    <t>AT112151</t>
  </si>
  <si>
    <t>Murauer Stadtwerke Gesellschaft m.b.H.</t>
  </si>
  <si>
    <t>AT008431</t>
  </si>
  <si>
    <t>MyElectric Energievertriebs- und -dienstleistungs GmbH</t>
  </si>
  <si>
    <t>AT071000</t>
  </si>
  <si>
    <t>Naturkraft Energievertriebsgesellschaft m.b.H.</t>
  </si>
  <si>
    <t>AT011002</t>
  </si>
  <si>
    <t>NGEN GmbH</t>
  </si>
  <si>
    <t>AT114231</t>
  </si>
  <si>
    <t>NGEN Smart Grid Systems GmbH</t>
  </si>
  <si>
    <t>AT114151</t>
  </si>
  <si>
    <t>ÖBB-Infrastruktur Aktiengesellschaft Bahnstrom</t>
  </si>
  <si>
    <t>AT009992</t>
  </si>
  <si>
    <t>ÖBB-Infrastruktur Aktiengesellschaft Kunden</t>
  </si>
  <si>
    <t>AT009995</t>
  </si>
  <si>
    <t>oekostrom GmbH für Vertrieb, Planung und Energiedienstleistungen</t>
  </si>
  <si>
    <t>AT061001</t>
  </si>
  <si>
    <t>Ökoenergie Tirol GmbH</t>
  </si>
  <si>
    <t>AT571011</t>
  </si>
  <si>
    <t>Plövner Schmiede GesmbH</t>
  </si>
  <si>
    <t>AT576011</t>
  </si>
  <si>
    <t>Polsterer Kerres Ruttin Holding GmbH</t>
  </si>
  <si>
    <t>AT002271</t>
  </si>
  <si>
    <t>redgas GmbH</t>
  </si>
  <si>
    <t>AT113191</t>
  </si>
  <si>
    <t>Reinisch Ingrid E-Werk</t>
  </si>
  <si>
    <t>AT581011</t>
  </si>
  <si>
    <t>Revertera'sches Elektrizitätswerk</t>
  </si>
  <si>
    <t>AT003541</t>
  </si>
  <si>
    <t>RZ Pellets &amp; Ökostrom GmbH</t>
  </si>
  <si>
    <t>AT114241</t>
  </si>
  <si>
    <t>Salzburg AG für Energie, Verkehr und Telekommunikation</t>
  </si>
  <si>
    <t>AT004002</t>
  </si>
  <si>
    <t>Salzburg Ökoenergie GmbH</t>
  </si>
  <si>
    <t>AT004007</t>
  </si>
  <si>
    <t>schlau-pv GmbH</t>
  </si>
  <si>
    <t>AT113901</t>
  </si>
  <si>
    <t>Scholt Energy Control GmbH</t>
  </si>
  <si>
    <t>AT113571</t>
  </si>
  <si>
    <t>Schwarz, Wagendorffer &amp; Co. Elektrizitätswerk GmbH</t>
  </si>
  <si>
    <t>AT008851</t>
  </si>
  <si>
    <t>Solar Graz GmbH</t>
  </si>
  <si>
    <t>AT110361</t>
  </si>
  <si>
    <t>Spotty Smart Energy Partner GmbH</t>
  </si>
  <si>
    <t>AT113041</t>
  </si>
  <si>
    <t>Stadtbetriebe Mariazell Ges.m.b.H.</t>
  </si>
  <si>
    <t>AT008441</t>
  </si>
  <si>
    <t>Städtische Betriebe Rottenmann GmbH</t>
  </si>
  <si>
    <t>AT008351</t>
  </si>
  <si>
    <t>Stadtwerke Amstetten GmbH</t>
  </si>
  <si>
    <t>AT002111</t>
  </si>
  <si>
    <t>Stadtwerke Augsburg Energie GmbH</t>
  </si>
  <si>
    <t>AT113201</t>
  </si>
  <si>
    <t>Stadtwerke Bruck an der Mur GmbH</t>
  </si>
  <si>
    <t>AT008141</t>
  </si>
  <si>
    <t>Stadtwerke Feldkirch</t>
  </si>
  <si>
    <t>AT641211</t>
  </si>
  <si>
    <t>Stadtwerke Fürstenfeld GmbH</t>
  </si>
  <si>
    <t>AT008151</t>
  </si>
  <si>
    <t>Stadtwerke Hartberg Energieversorgungs GmbH</t>
  </si>
  <si>
    <t>AT008471</t>
  </si>
  <si>
    <t>Stadtwerke Imst</t>
  </si>
  <si>
    <t>AT516011</t>
  </si>
  <si>
    <t>Stadtwerke Judenburg AG</t>
  </si>
  <si>
    <t>AT008161</t>
  </si>
  <si>
    <t>Stadtwerke Kapfenberg GmbH</t>
  </si>
  <si>
    <t>AT008171</t>
  </si>
  <si>
    <t>Stadtwerke Kitzbühel</t>
  </si>
  <si>
    <t>AT505011</t>
  </si>
  <si>
    <t>Stadtwerke Klagenfurt AG</t>
  </si>
  <si>
    <t>AT007102</t>
  </si>
  <si>
    <t>Stadtwerke Köflach GmbH</t>
  </si>
  <si>
    <t>AT008181</t>
  </si>
  <si>
    <t>Stadtwerke Kufstein GmbH</t>
  </si>
  <si>
    <t>AT506011</t>
  </si>
  <si>
    <t>Stadtwerke Mürzzuschlag GmbH</t>
  </si>
  <si>
    <t>AT008191</t>
  </si>
  <si>
    <t>Stadtwerke Schwaz GmbH</t>
  </si>
  <si>
    <t>AT507011</t>
  </si>
  <si>
    <t>Stadtwerke Trofaiach Ges.m.b.H.</t>
  </si>
  <si>
    <t>AT008491</t>
  </si>
  <si>
    <t>Stadtwerke Voitsberg GmbH</t>
  </si>
  <si>
    <t>AT008121</t>
  </si>
  <si>
    <t>Stadtwerke Wörgl GmbH</t>
  </si>
  <si>
    <t>AT508011</t>
  </si>
  <si>
    <t>Sturm Energie GmbH</t>
  </si>
  <si>
    <t>AT112591</t>
  </si>
  <si>
    <t>STW Vertriebs GmbH &amp; Co KG</t>
  </si>
  <si>
    <t>AT113291</t>
  </si>
  <si>
    <t>switch Energievertriebsgesellschaft m.b.H.</t>
  </si>
  <si>
    <t>AT055000</t>
  </si>
  <si>
    <t>TIWAG-Tiroler Wasserkraft AG</t>
  </si>
  <si>
    <t>AT005001</t>
  </si>
  <si>
    <t>Tulln Energie GmbH</t>
  </si>
  <si>
    <t>AT113751</t>
  </si>
  <si>
    <t>VERBUND AG</t>
  </si>
  <si>
    <t>AT000002</t>
  </si>
  <si>
    <t>VERBUND Energy4Business GmbH</t>
  </si>
  <si>
    <t>AT000006</t>
  </si>
  <si>
    <t>VERBUND Energy4Future GmbH</t>
  </si>
  <si>
    <t>AT113621</t>
  </si>
  <si>
    <t>Wasserkraft Sölden eGen</t>
  </si>
  <si>
    <t>AT531011</t>
  </si>
  <si>
    <t>WEB energy sales GmbH</t>
  </si>
  <si>
    <t>AT110621</t>
  </si>
  <si>
    <t>Wels Strom Business GmbH</t>
  </si>
  <si>
    <t>AT003304</t>
  </si>
  <si>
    <t>Wels Strom GmbH</t>
  </si>
  <si>
    <t>AT003301</t>
  </si>
  <si>
    <t>Wels Strom Öko GmbH</t>
  </si>
  <si>
    <t>AT003303</t>
  </si>
  <si>
    <t>WIEN ENERGIE Vertrieb GmbH &amp; Co KG</t>
  </si>
  <si>
    <t>AT001002</t>
  </si>
  <si>
    <t>wüsterstrom E-Werk GmbH</t>
  </si>
  <si>
    <t>AT002231</t>
  </si>
  <si>
    <t>Absicherungspflichtige, noch nicht beschaffte Mengen in GWh</t>
  </si>
  <si>
    <r>
      <t xml:space="preserve">Hier nur auszufüllen, wenn </t>
    </r>
    <r>
      <rPr>
        <b/>
        <u/>
        <sz val="14"/>
        <color rgb="FFFF0000"/>
        <rFont val="Arial"/>
        <family val="2"/>
      </rPr>
      <t>kein</t>
    </r>
    <r>
      <rPr>
        <b/>
        <sz val="14"/>
        <color rgb="FFFF0000"/>
        <rFont val="Arial"/>
        <family val="2"/>
      </rPr>
      <t xml:space="preserve"> Vollversorgungsvertrag mit Preisabssicherung abgeschlossen wurde:</t>
    </r>
  </si>
  <si>
    <t>Durchschnittlicher Beschaffungspreis für noch nicht beschaffte Mengen in Ct/kWh</t>
  </si>
  <si>
    <t>Risikomanagement des Lieferanten</t>
  </si>
  <si>
    <t>Gesamter betrachteter Zeitraum</t>
  </si>
  <si>
    <t>Abgedeckte Kosten für den gesamten betrachteten Zeitraum in TEUR</t>
  </si>
  <si>
    <t>1. Vertrieb</t>
  </si>
  <si>
    <t>2. Beschaffung</t>
  </si>
  <si>
    <t>3. Liquiditätsbewertung</t>
  </si>
  <si>
    <t xml:space="preserve">[0] Kontrakte können über marktbeschaffte Mengen oder über vorhandene und sichergestellte Eigenproduktion (bitte Kosten dieser ebenfalls beachten und in den durchschnittlichen Preis pro kWh einbeziehen) abgesichert werden. </t>
  </si>
  <si>
    <t>Name der Absicherungsstrategie</t>
  </si>
  <si>
    <t>Kommentarfeld für den Lieferanten</t>
  </si>
  <si>
    <t>Kontrakte mit Preisgarantie und mit Bindefrist [3]</t>
  </si>
  <si>
    <t>Sonstige Kontrakte [4],[5],[6]</t>
  </si>
  <si>
    <t>Anzahl der versorgten Bezugszählpunkte</t>
  </si>
  <si>
    <t>Menge für versorgte Bezugszählpunkte in GWh</t>
  </si>
  <si>
    <t>Durchschnittlicher Preis für versorgte Bezugszählpunkte in Ct/kWh</t>
  </si>
  <si>
    <t>Insgesamt abzusichernde Menge für versorgte Bezugszählpunkte in GWh</t>
  </si>
  <si>
    <t xml:space="preserve">Falls die genaue Anzahl der versorgten Bezugszählpunkte, die genauen Mengen oder der verlangte Preis zum Stichtag für einen bestimmten Monat noch nicht bekannt sind, hat der Lieferant diese Daten selbst zu prognostizieren. Weiterführende Informationen und Erklärungen zum Vertrieb allgemein oder zu einzelnen Feldern kann der Lieferant rechts im Textfeld eintragen. </t>
  </si>
  <si>
    <t>Erklärung und Ausfüllhilfe</t>
  </si>
  <si>
    <t>Monat der Preisvorschau</t>
  </si>
  <si>
    <t>Datum</t>
  </si>
  <si>
    <t>Bereits beschaffte, absicherungspflichtige Menge in GWh</t>
  </si>
  <si>
    <t>Insgesamt bereits beschaffte Menge in GWh</t>
  </si>
  <si>
    <t>Noch nicht beschaffte, absicherungspflichtige Menge in GWh</t>
  </si>
  <si>
    <t xml:space="preserve">Zuerst wählt der Lieferant aus, ob er einen Vollversorgungsvertrag mit Preisabsicherung abgeschlossen hat. Nur, wenn kein solcher Vertrag abgeschlossen wurde, muss der Lieferant die weiteren Felder dieses Datenblatts ausfüllen. </t>
  </si>
  <si>
    <t>Absicherung des Lieferanten</t>
  </si>
  <si>
    <t xml:space="preserve"> </t>
  </si>
  <si>
    <t>Bestandteile der absicherungspflichtigen Kosten</t>
  </si>
  <si>
    <t>Sonstige Kontrakte [4] [5] [6]</t>
  </si>
  <si>
    <t xml:space="preserve">Der Lieferant trägt hier die monatliche Anzahl der versorgten Bezugszählpunkte, die Menge in GWh sowie je Kontrakttyp einen durchschnittlichen Preis in Ct/kWh zum gewählten Stichtag ein. Es ist zwischen Standardkontrakten und verhandelten Verträgen mit Preisgarantie und mit Bindefrist und allen weiteren Kontrakten zu unterscheiden. Näheres zur Unterscheidung ist den Fußnoten zu entnehmen.  </t>
  </si>
  <si>
    <t>Der Lieferant kann optional zur besseren Nachvollziehbarkeit seine aktuelle Beschaffungsstrategie rechts im Textfeld näher erläutern.</t>
  </si>
  <si>
    <t>[4] Alle Kontrakte, die keine Preisgarantie und keine Bindefrist haben und bei denen keine automatische Preisanpassung erfolgt.</t>
  </si>
  <si>
    <t>[6] Alle Kontrakte, die keine Preisgarantie und keine Bindefrist haben und sich regelmäßig an Marktpreise anpassen.</t>
  </si>
  <si>
    <t>Absicherungspflichtige Gesamtkosten in TEUR</t>
  </si>
  <si>
    <t>Gesamte Kostenabdeckung für absicherungspflichtige Gesamtkosten in TEUR</t>
  </si>
  <si>
    <t>Absicherungspflichtige Kosten</t>
  </si>
  <si>
    <t>Blaue Datenfelder sind vom Lieferanten auszufüllen.
Hellgraue Felder füllen sich automatisch durch Ausfüllen der blauen Felder und sind daher nicht vom Lieferanten auszufüllen.
Dunkelgraue Datenfelder enthalten Angaben und sind nicht vom Lieferanten auszufüllen
Orange Zellen enthalten Ausfüllhilfen.</t>
  </si>
  <si>
    <t>Persönlicher Link zum Datenraum wird der vom Lieferanten angegebenen Kontaktperson Anfang Juli 2026 von der Regulierungsbehörde übermittelt.</t>
  </si>
  <si>
    <t>wettbewerb@e-control.at</t>
  </si>
  <si>
    <t>Version 1.0</t>
  </si>
  <si>
    <t xml:space="preserve">Version der Vorlage: </t>
  </si>
  <si>
    <t>Im Block darunter listet der Lieferant seine weitere(n) Absicherungsstrategie(n) zur Deckung der verbleibenden absicherungspflichtigen Kosten auf, beschreibt sie jeweils kurz und trägt ein, welche Kosten die jeweilige Absicherungsstrategie abdeckt. Wie ein Lieferant die Kosten für absicherungspflichtige, noch offene Mengen anderweitig absichert, steht ihm grundsätzlich frei. Auch der (prognostizierte) zukünftige Cashflow durch den Vertrieb der absicherungspflichtigen Kontrakte kann als Absicherungsstrategie für noch offene Kosten dienen. Die gesamte Abdeckung durch die gelistete(n) Absicherungsstrategie(n) (Zeile 39) wird schließlich mit den absicherungspflichtigen Gesamtkosten verglichen und bewertet. Bei unplausiblen oder unverständlichen Angaben kann es jederzeit zu Nachfragen oder einer Detailprüfung kommen.</t>
  </si>
  <si>
    <t>Der Lieferant hat einen Vollversorgungsvertrag mit Preisabsicherung (auch für die noch nicht beschafften, absicherungspflichtigen Mengen) abgeschlossen und ist dadurch abgesichert</t>
  </si>
  <si>
    <t>Risikomanagement Lieferanten</t>
  </si>
  <si>
    <t>Stichtag (Datenstand)</t>
  </si>
  <si>
    <t>Durchschnittlich kontrahierter/fixierter Beschaffungspreis in Ct/kWh</t>
  </si>
  <si>
    <t xml:space="preserve">Vertraglich vereinbarte, aber noch nicht beschaffte und nicht preislich fixierte Mengen in GWh </t>
  </si>
  <si>
    <t>Bereits beschaffte und preislich fixierte Menge in GWh</t>
  </si>
  <si>
    <t xml:space="preserve">Bereits beschaffte und preislich fixierte Mengen für sonstige Kontrakte, die nicht absicherungspflichtig sind, werden als Sicherheit für die absicherungspflichtigen Mengen betrachtet. Dadurch reduziert sich die noch nicht beschaffte, absicherungspflichtige Menge. Vertraglich bereits vereinbarte, aber noch nicht preislich fixierte Mengen sind nicht hier, sondern im nächsten Datenblatt "Liquiditätsbewertung" einzutragen. </t>
  </si>
  <si>
    <t>Variable Ein-/Auszahlungen durch hinterlegte Sicherheiten für Handelsgeschäfte in TEUR</t>
  </si>
  <si>
    <t>Der Lieferant trägt hier die bis zum Stichtag beschafften und bereits preislich fixierte Mengen und den durchschnittlichen Beschaffungspreis für den jeweiligen Monat ein, jeweils aufgeteilt für Kontrakte mit Preisgarantie und mit Bindefrist sowie für sonstige Kontrakte. Als absicherungspflichtig werden lediglich Kontrakte mit Preisgarantie und mit Bindefrist verstanden.</t>
  </si>
  <si>
    <t>Lieferanten ohne Vollversorgungsvertrag mit Preisabsicherung haben Mengen, die aufgrund von Preisgarantie und Bindefrist geliefert werden müssen (wie unter Arbeitsblatt "Vertrieb", Zeile 24, berechnet), aber noch nicht beschafft wurden (wie unter Arbeitsblatt "Beschaffung", Zeile 18, berechnet), anderweitig abzusichern. Die Kosten für die ausstehenden, absicherungspflichtigen Mengen für den gesamten Zeitraum hat der Lieferant selbst zu bestimmen, indem er einen (prognostizierten) durchschnittlichen Beschaffungspreis auf Basis seiner eigenen Beschaffungsstrategie festlegt, der mit der absicherungspflichtigen Menge multipliziert wird. Absicherungspflichtige Mengen, die bereits vertraglich  vereinbart, aber noch nicht preislich fixiert wurden, sind gesondert einzutragen. Des Weiteren hat der Lieferant, falls vorhanden, seine Ein- bzw Auszahlungen durch hinterlegte Sicherheiten für Handelsgeschäfte für den gesamten Zeitraum von den Kosten für noch nicht beschaffte Mengen einzutragen. Durch diese Vorgehensweise definieren sich die für den gesamten Zeitraum absicherungspflichtigen Gesamtkosten für den betrachteten Zeitraum (Zeile 22).</t>
  </si>
  <si>
    <t>Durchschnittlicher geschätzter Beschaffungspreis für vertraglich vereinbarte, aber noch nicht beschaffte und preislich fixierte Mengen in Ct/kWh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</si>
</sst>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numFmt numFmtId="165" formatCode="#,##0\ "/>
  </numFmts>
  <fonts count="34" x14ac:knownFonts="1">
    <font>
      <sz val="11"/>
      <color theme="1"/>
      <name val="Aptos Narrow"/>
      <family val="2"/>
      <scheme val="minor"/>
    </font>
    <font>
      <u/>
      <sz val="11"/>
      <color theme="10"/>
      <name val="Aptos Narrow"/>
      <family val="2"/>
      <scheme val="minor"/>
    </font>
    <font>
      <sz val="10"/>
      <name val="Arial"/>
      <family val="2"/>
    </font>
    <font>
      <sz val="8"/>
      <name val="Arial"/>
      <family val="2"/>
    </font>
    <font>
      <b/>
      <sz val="10"/>
      <name val="Arial"/>
      <family val="2"/>
    </font>
    <font>
      <b/>
      <sz val="10"/>
      <color indexed="54"/>
      <name val="Arial"/>
      <family val="2"/>
    </font>
    <font>
      <b/>
      <sz val="10"/>
      <color indexed="19"/>
      <name val="Arial"/>
      <family val="2"/>
    </font>
    <font>
      <b/>
      <sz val="12"/>
      <name val="Arial"/>
      <family val="2"/>
    </font>
    <font>
      <sz val="12"/>
      <name val="Arial"/>
      <family val="2"/>
    </font>
    <font>
      <sz val="10"/>
      <color rgb="FFFF0000"/>
      <name val="Arial"/>
      <family val="2"/>
    </font>
    <font>
      <u/>
      <sz val="10"/>
      <name val="Arial"/>
      <family val="2"/>
    </font>
    <font>
      <sz val="8"/>
      <name val="Aptos Narrow"/>
      <family val="2"/>
      <scheme val="minor"/>
    </font>
    <font>
      <b/>
      <sz val="18"/>
      <color theme="1"/>
      <name val="Arial"/>
      <family val="2"/>
    </font>
    <font>
      <sz val="11"/>
      <color theme="1"/>
      <name val="Arial"/>
      <family val="2"/>
    </font>
    <font>
      <b/>
      <sz val="14"/>
      <color theme="1"/>
      <name val="Arial"/>
      <family val="2"/>
    </font>
    <font>
      <sz val="14"/>
      <color rgb="FF111827"/>
      <name val="Arial"/>
      <family val="2"/>
    </font>
    <font>
      <sz val="14"/>
      <color theme="1"/>
      <name val="Arial"/>
      <family val="2"/>
    </font>
    <font>
      <b/>
      <sz val="22"/>
      <color theme="1"/>
      <name val="Arial"/>
      <family val="2"/>
    </font>
    <font>
      <sz val="20"/>
      <color theme="1"/>
      <name val="Arial"/>
      <family val="2"/>
    </font>
    <font>
      <b/>
      <sz val="18"/>
      <color rgb="FFFF0000"/>
      <name val="Arial"/>
      <family val="2"/>
    </font>
    <font>
      <b/>
      <i/>
      <sz val="14"/>
      <color theme="1"/>
      <name val="Arial"/>
      <family val="2"/>
    </font>
    <font>
      <b/>
      <sz val="14"/>
      <color rgb="FF111827"/>
      <name val="Arial"/>
      <family val="2"/>
    </font>
    <font>
      <b/>
      <sz val="16"/>
      <color theme="1"/>
      <name val="Arial"/>
      <family val="2"/>
    </font>
    <font>
      <sz val="14"/>
      <color rgb="FFFF0000"/>
      <name val="Arial"/>
      <family val="2"/>
    </font>
    <font>
      <sz val="18"/>
      <color theme="1"/>
      <name val="Arial"/>
      <family val="2"/>
    </font>
    <font>
      <b/>
      <sz val="20"/>
      <color theme="1"/>
      <name val="Arial"/>
      <family val="2"/>
    </font>
    <font>
      <i/>
      <sz val="14"/>
      <color theme="1"/>
      <name val="Arial"/>
      <family val="2"/>
    </font>
    <font>
      <sz val="12"/>
      <color theme="1"/>
      <name val="Arial"/>
      <family val="2"/>
    </font>
    <font>
      <sz val="14"/>
      <color theme="1"/>
      <name val="Aptos Narrow"/>
      <family val="2"/>
      <scheme val="minor"/>
    </font>
    <font>
      <b/>
      <sz val="14"/>
      <color rgb="FFFF0000"/>
      <name val="Arial"/>
      <family val="2"/>
    </font>
    <font>
      <b/>
      <u/>
      <sz val="14"/>
      <color rgb="FFFF0000"/>
      <name val="Arial"/>
      <family val="2"/>
    </font>
    <font>
      <sz val="9"/>
      <color indexed="81"/>
      <name val="Segoe UI"/>
      <family val="2"/>
    </font>
    <font>
      <b/>
      <sz val="9"/>
      <color indexed="81"/>
      <name val="Segoe UI"/>
      <family val="2"/>
    </font>
    <font>
      <sz val="11"/>
      <color rgb="FFFF0000"/>
      <name val="Aptos Narrow"/>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0" tint="-0.24994659260841701"/>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2" tint="-9.9978637043366805E-2"/>
        <bgColor indexed="64"/>
      </patternFill>
    </fill>
  </fills>
  <borders count="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189">
    <xf numFmtId="0" fontId="0" fillId="0" borderId="0" xfId="0"/>
    <xf numFmtId="0" fontId="2" fillId="0" borderId="0" xfId="0" applyFont="1" applyAlignment="1" applyProtection="1">
      <alignment horizontal="left" indent="1"/>
      <protection hidden="1"/>
    </xf>
    <xf numFmtId="0" fontId="2" fillId="0" borderId="0" xfId="0" applyFont="1" applyProtection="1">
      <protection hidden="1"/>
    </xf>
    <xf numFmtId="0" fontId="3" fillId="0" borderId="0" xfId="0" applyFont="1" applyAlignment="1" applyProtection="1">
      <alignment horizontal="left" vertical="center" indent="1"/>
      <protection hidden="1"/>
    </xf>
    <xf numFmtId="0" fontId="2" fillId="0" borderId="0" xfId="0" applyFont="1" applyAlignment="1" applyProtection="1">
      <alignment horizontal="right"/>
      <protection hidden="1"/>
    </xf>
    <xf numFmtId="0" fontId="4" fillId="0" borderId="0" xfId="0" applyFont="1" applyAlignment="1" applyProtection="1">
      <alignment horizontal="right" vertical="center" indent="1"/>
      <protection hidden="1"/>
    </xf>
    <xf numFmtId="0" fontId="3" fillId="0" borderId="0" xfId="0" applyFont="1" applyAlignment="1" applyProtection="1">
      <alignment horizontal="left" indent="1"/>
      <protection hidden="1"/>
    </xf>
    <xf numFmtId="0" fontId="6" fillId="0" borderId="0" xfId="0" applyFont="1" applyAlignment="1" applyProtection="1">
      <alignment horizontal="right" vertical="center" indent="1"/>
      <protection hidden="1"/>
    </xf>
    <xf numFmtId="0" fontId="0" fillId="0" borderId="0" xfId="0" applyProtection="1">
      <protection hidden="1"/>
    </xf>
    <xf numFmtId="0" fontId="9" fillId="0" borderId="0" xfId="0" applyFont="1" applyAlignment="1" applyProtection="1">
      <alignment horizontal="left" vertical="center"/>
      <protection hidden="1"/>
    </xf>
    <xf numFmtId="0" fontId="2" fillId="0" borderId="0" xfId="3" applyAlignment="1" applyProtection="1">
      <alignment vertical="center"/>
      <protection hidden="1"/>
    </xf>
    <xf numFmtId="0" fontId="2" fillId="0" borderId="0" xfId="0" applyFont="1" applyAlignment="1" applyProtection="1">
      <alignment vertical="center"/>
      <protection hidden="1"/>
    </xf>
    <xf numFmtId="0" fontId="2" fillId="0" borderId="0" xfId="2" applyAlignment="1" applyProtection="1">
      <alignment horizontal="left" vertical="center" wrapText="1" indent="1"/>
      <protection hidden="1"/>
    </xf>
    <xf numFmtId="0" fontId="2" fillId="0" borderId="0" xfId="3" applyAlignment="1">
      <alignment horizontal="left" vertical="center" wrapText="1" indent="1"/>
    </xf>
    <xf numFmtId="0" fontId="0" fillId="0" borderId="0" xfId="0" applyAlignment="1">
      <alignment horizontal="center"/>
    </xf>
    <xf numFmtId="0" fontId="13" fillId="0" borderId="0" xfId="0" applyFont="1"/>
    <xf numFmtId="0" fontId="18" fillId="0" borderId="0" xfId="0" applyFont="1"/>
    <xf numFmtId="0" fontId="18" fillId="0" borderId="0" xfId="0" applyFont="1" applyAlignment="1">
      <alignment horizontal="left" vertical="center"/>
    </xf>
    <xf numFmtId="0" fontId="16" fillId="0" borderId="0" xfId="0" applyFont="1"/>
    <xf numFmtId="0" fontId="19" fillId="0" borderId="0" xfId="0" applyFont="1"/>
    <xf numFmtId="0" fontId="7" fillId="2" borderId="14" xfId="0" applyFont="1" applyFill="1" applyBorder="1" applyAlignment="1" applyProtection="1">
      <alignment horizontal="left" vertical="center" wrapText="1" indent="1"/>
      <protection hidden="1"/>
    </xf>
    <xf numFmtId="0" fontId="12" fillId="0" borderId="0" xfId="0" applyFont="1" applyAlignment="1">
      <alignment horizontal="center"/>
    </xf>
    <xf numFmtId="0" fontId="0" fillId="0" borderId="0" xfId="0" applyAlignment="1">
      <alignment horizontal="center" wrapText="1"/>
    </xf>
    <xf numFmtId="0" fontId="23" fillId="0" borderId="0" xfId="0" applyFont="1"/>
    <xf numFmtId="0" fontId="14" fillId="0" borderId="0" xfId="0" applyFont="1" applyAlignment="1">
      <alignment horizontal="center" vertical="center"/>
    </xf>
    <xf numFmtId="0" fontId="5" fillId="0" borderId="0" xfId="0" applyFont="1" applyAlignment="1" applyProtection="1">
      <alignment horizontal="left"/>
      <protection hidden="1"/>
    </xf>
    <xf numFmtId="0" fontId="1" fillId="0" borderId="0" xfId="1" applyAlignment="1" applyProtection="1">
      <alignment horizontal="left"/>
      <protection hidden="1"/>
    </xf>
    <xf numFmtId="0" fontId="20" fillId="0" borderId="0" xfId="0" applyFont="1" applyAlignment="1">
      <alignment horizontal="center" vertical="center"/>
    </xf>
    <xf numFmtId="0" fontId="17" fillId="0" borderId="14" xfId="0" applyFont="1" applyBorder="1" applyAlignment="1">
      <alignment horizontal="center" vertical="center"/>
    </xf>
    <xf numFmtId="0" fontId="25" fillId="0" borderId="0" xfId="0" applyFont="1"/>
    <xf numFmtId="1" fontId="7" fillId="4" borderId="7" xfId="0" applyNumberFormat="1" applyFont="1" applyFill="1" applyBorder="1" applyAlignment="1" applyProtection="1">
      <alignment horizontal="left" vertical="center" indent="1"/>
      <protection locked="0"/>
    </xf>
    <xf numFmtId="165" fontId="2" fillId="4" borderId="11" xfId="0" applyNumberFormat="1" applyFont="1" applyFill="1" applyBorder="1" applyAlignment="1" applyProtection="1">
      <alignment horizontal="left" vertical="center" indent="1"/>
      <protection locked="0"/>
    </xf>
    <xf numFmtId="49" fontId="2" fillId="4" borderId="12" xfId="0" applyNumberFormat="1" applyFont="1" applyFill="1" applyBorder="1" applyAlignment="1" applyProtection="1">
      <alignment horizontal="left" vertical="center" indent="1"/>
      <protection locked="0"/>
    </xf>
    <xf numFmtId="49" fontId="10" fillId="4" borderId="13" xfId="1" applyNumberFormat="1" applyFont="1" applyFill="1" applyBorder="1" applyAlignment="1" applyProtection="1">
      <alignment horizontal="left" vertical="center" indent="1"/>
      <protection locked="0"/>
    </xf>
    <xf numFmtId="0" fontId="2" fillId="2" borderId="11" xfId="0" applyFont="1" applyFill="1" applyBorder="1" applyAlignment="1" applyProtection="1">
      <alignment horizontal="left" vertical="center" wrapText="1" indent="1"/>
      <protection hidden="1"/>
    </xf>
    <xf numFmtId="0" fontId="2" fillId="2" borderId="12" xfId="0" applyFont="1" applyFill="1" applyBorder="1" applyAlignment="1" applyProtection="1">
      <alignment horizontal="left" vertical="center" wrapText="1" indent="1"/>
      <protection hidden="1"/>
    </xf>
    <xf numFmtId="0" fontId="2" fillId="2" borderId="13" xfId="0" applyFont="1" applyFill="1" applyBorder="1" applyAlignment="1" applyProtection="1">
      <alignment horizontal="left" vertical="center" wrapText="1" indent="1"/>
      <protection hidden="1"/>
    </xf>
    <xf numFmtId="0" fontId="0" fillId="0" borderId="0" xfId="0" applyAlignment="1">
      <alignment horizontal="left"/>
    </xf>
    <xf numFmtId="0" fontId="14" fillId="2" borderId="7" xfId="0" applyFont="1" applyFill="1" applyBorder="1" applyAlignment="1">
      <alignment horizontal="left" vertical="center"/>
    </xf>
    <xf numFmtId="0" fontId="28" fillId="0" borderId="0" xfId="0" applyFont="1"/>
    <xf numFmtId="0" fontId="21" fillId="2" borderId="7" xfId="0" applyFont="1" applyFill="1" applyBorder="1" applyAlignment="1">
      <alignment horizontal="left" vertical="center"/>
    </xf>
    <xf numFmtId="0" fontId="2" fillId="0" borderId="0" xfId="0" applyFont="1" applyAlignment="1" applyProtection="1">
      <alignment horizontal="center"/>
      <protection hidden="1"/>
    </xf>
    <xf numFmtId="0" fontId="2" fillId="5" borderId="11" xfId="0" applyFont="1" applyFill="1" applyBorder="1" applyAlignment="1" applyProtection="1">
      <alignment horizontal="left" vertical="center"/>
      <protection locked="0"/>
    </xf>
    <xf numFmtId="0" fontId="26" fillId="5" borderId="19" xfId="0" applyFont="1" applyFill="1" applyBorder="1" applyAlignment="1">
      <alignment horizontal="left" vertical="center"/>
    </xf>
    <xf numFmtId="0" fontId="26" fillId="5" borderId="6" xfId="0" applyFont="1" applyFill="1" applyBorder="1" applyAlignment="1">
      <alignment horizontal="left" vertical="center"/>
    </xf>
    <xf numFmtId="0" fontId="26" fillId="5" borderId="7" xfId="0" applyFont="1" applyFill="1" applyBorder="1" applyAlignment="1">
      <alignment horizontal="left" vertical="center"/>
    </xf>
    <xf numFmtId="0" fontId="26" fillId="5" borderId="17" xfId="0" applyFont="1" applyFill="1" applyBorder="1" applyAlignment="1">
      <alignment horizontal="left" vertical="center"/>
    </xf>
    <xf numFmtId="0" fontId="14" fillId="2" borderId="7" xfId="0" applyFont="1" applyFill="1" applyBorder="1" applyAlignment="1">
      <alignment horizontal="left" vertical="center" wrapText="1"/>
    </xf>
    <xf numFmtId="0" fontId="29" fillId="0" borderId="0" xfId="0" applyFont="1"/>
    <xf numFmtId="0" fontId="14" fillId="0" borderId="0" xfId="0" applyFont="1" applyAlignment="1">
      <alignment horizontal="left" vertical="center"/>
    </xf>
    <xf numFmtId="0" fontId="16" fillId="0" borderId="0" xfId="0" applyFont="1" applyAlignment="1">
      <alignment horizontal="left"/>
    </xf>
    <xf numFmtId="2" fontId="15" fillId="5" borderId="7" xfId="0" applyNumberFormat="1" applyFont="1" applyFill="1" applyBorder="1" applyAlignment="1">
      <alignment horizontal="left" vertical="center"/>
    </xf>
    <xf numFmtId="2" fontId="16" fillId="5" borderId="7" xfId="0" applyNumberFormat="1" applyFont="1" applyFill="1" applyBorder="1" applyAlignment="1">
      <alignment horizontal="left" vertical="center"/>
    </xf>
    <xf numFmtId="0" fontId="14" fillId="0" borderId="0" xfId="0" applyFont="1" applyAlignment="1">
      <alignment horizontal="left" vertical="center" wrapText="1"/>
    </xf>
    <xf numFmtId="0" fontId="13" fillId="0" borderId="0" xfId="0" applyFont="1" applyAlignment="1">
      <alignment horizontal="left"/>
    </xf>
    <xf numFmtId="0" fontId="14" fillId="0" borderId="10" xfId="0" applyFont="1" applyBorder="1" applyAlignment="1">
      <alignment vertical="center" wrapText="1"/>
    </xf>
    <xf numFmtId="14" fontId="7" fillId="4" borderId="7" xfId="0" applyNumberFormat="1" applyFont="1" applyFill="1" applyBorder="1" applyAlignment="1" applyProtection="1">
      <alignment horizontal="left" vertical="center" indent="1"/>
      <protection locked="0"/>
    </xf>
    <xf numFmtId="0" fontId="14" fillId="2" borderId="15" xfId="0" applyFont="1" applyFill="1" applyBorder="1" applyAlignment="1">
      <alignment horizontal="left" vertical="center"/>
    </xf>
    <xf numFmtId="0" fontId="8" fillId="8" borderId="7" xfId="0" applyFont="1" applyFill="1" applyBorder="1" applyAlignment="1" applyProtection="1">
      <alignment horizontal="left" indent="1"/>
      <protection hidden="1"/>
    </xf>
    <xf numFmtId="0" fontId="14" fillId="6" borderId="7" xfId="0" applyFont="1" applyFill="1" applyBorder="1" applyAlignment="1">
      <alignment wrapText="1"/>
    </xf>
    <xf numFmtId="14" fontId="7" fillId="6" borderId="7" xfId="0" applyNumberFormat="1" applyFont="1" applyFill="1" applyBorder="1" applyAlignment="1">
      <alignment horizontal="left" vertical="center" indent="1"/>
    </xf>
    <xf numFmtId="0" fontId="16" fillId="4" borderId="7" xfId="0" applyFont="1" applyFill="1" applyBorder="1" applyAlignment="1" applyProtection="1">
      <alignment horizontal="left" vertical="center"/>
      <protection locked="0"/>
    </xf>
    <xf numFmtId="0" fontId="26" fillId="4" borderId="7" xfId="0" applyFont="1" applyFill="1" applyBorder="1" applyAlignment="1" applyProtection="1">
      <alignment horizontal="left" vertical="center"/>
      <protection locked="0"/>
    </xf>
    <xf numFmtId="0" fontId="26" fillId="4" borderId="17" xfId="0" applyFont="1" applyFill="1" applyBorder="1" applyAlignment="1" applyProtection="1">
      <alignment horizontal="left" vertical="center"/>
      <protection locked="0"/>
    </xf>
    <xf numFmtId="0" fontId="27" fillId="4" borderId="7" xfId="0" applyFont="1" applyFill="1" applyBorder="1" applyAlignment="1" applyProtection="1">
      <alignment vertical="center"/>
      <protection locked="0"/>
    </xf>
    <xf numFmtId="2" fontId="15" fillId="4" borderId="7" xfId="0" applyNumberFormat="1" applyFont="1" applyFill="1" applyBorder="1" applyAlignment="1" applyProtection="1">
      <alignment horizontal="left" vertical="center"/>
      <protection locked="0"/>
    </xf>
    <xf numFmtId="2" fontId="16" fillId="4" borderId="7" xfId="0" applyNumberFormat="1" applyFont="1" applyFill="1" applyBorder="1" applyAlignment="1" applyProtection="1">
      <alignment horizontal="left" vertical="center"/>
      <protection locked="0"/>
    </xf>
    <xf numFmtId="2" fontId="16" fillId="4" borderId="3"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2" fillId="5" borderId="11" xfId="0" applyFont="1" applyFill="1" applyBorder="1" applyAlignment="1" applyProtection="1">
      <alignment horizontal="center" vertical="center"/>
      <protection locked="0" hidden="1"/>
    </xf>
    <xf numFmtId="0" fontId="2" fillId="5" borderId="12" xfId="0" applyFont="1" applyFill="1" applyBorder="1" applyAlignment="1" applyProtection="1">
      <alignment horizontal="center" vertical="center"/>
      <protection locked="0" hidden="1"/>
    </xf>
    <xf numFmtId="0" fontId="33" fillId="0" borderId="0" xfId="0" applyFont="1"/>
    <xf numFmtId="0" fontId="13" fillId="0" borderId="0" xfId="0" applyFont="1" applyAlignment="1" applyProtection="1">
      <alignment horizontal="left"/>
      <protection locked="0"/>
    </xf>
    <xf numFmtId="2" fontId="16" fillId="5" borderId="7" xfId="0" applyNumberFormat="1" applyFont="1" applyFill="1" applyBorder="1" applyAlignment="1" applyProtection="1">
      <alignment horizontal="left" vertical="center"/>
      <protection locked="0"/>
    </xf>
    <xf numFmtId="0" fontId="0" fillId="0" borderId="0" xfId="0" applyProtection="1">
      <protection locked="0"/>
    </xf>
    <xf numFmtId="0" fontId="28" fillId="0" borderId="0" xfId="0" applyFont="1" applyAlignment="1" applyProtection="1">
      <alignment horizontal="left"/>
      <protection locked="0"/>
    </xf>
    <xf numFmtId="0" fontId="13" fillId="0" borderId="0" xfId="0" applyFont="1" applyProtection="1">
      <protection locked="0"/>
    </xf>
    <xf numFmtId="0" fontId="28" fillId="0" borderId="0" xfId="0" applyFont="1" applyProtection="1">
      <protection locked="0"/>
    </xf>
    <xf numFmtId="1" fontId="7" fillId="8" borderId="7" xfId="0" applyNumberFormat="1" applyFont="1" applyFill="1" applyBorder="1" applyAlignment="1" applyProtection="1">
      <alignment horizontal="left" vertical="center" indent="1"/>
      <protection hidden="1"/>
    </xf>
    <xf numFmtId="0" fontId="4" fillId="0" borderId="0" xfId="3" applyFont="1" applyAlignment="1" applyProtection="1">
      <alignment wrapText="1"/>
      <protection hidden="1"/>
    </xf>
    <xf numFmtId="14" fontId="12" fillId="5" borderId="7" xfId="0" applyNumberFormat="1" applyFont="1" applyFill="1" applyBorder="1" applyAlignment="1" applyProtection="1">
      <alignment horizontal="left" vertical="center" wrapText="1"/>
      <protection hidden="1"/>
    </xf>
    <xf numFmtId="0" fontId="4" fillId="0" borderId="0" xfId="0" applyFont="1" applyAlignment="1" applyProtection="1">
      <alignment vertical="center"/>
      <protection hidden="1"/>
    </xf>
    <xf numFmtId="0" fontId="14" fillId="2" borderId="6"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19" xfId="0" applyFont="1" applyFill="1" applyBorder="1" applyAlignment="1">
      <alignment horizontal="left" vertical="center" wrapText="1"/>
    </xf>
    <xf numFmtId="164" fontId="7" fillId="6" borderId="6" xfId="0" applyNumberFormat="1" applyFont="1" applyFill="1" applyBorder="1" applyAlignment="1" applyProtection="1">
      <alignment horizontal="left" vertical="center" wrapText="1" indent="1"/>
      <protection hidden="1"/>
    </xf>
    <xf numFmtId="164" fontId="7" fillId="2" borderId="7" xfId="0" applyNumberFormat="1" applyFont="1" applyFill="1" applyBorder="1" applyAlignment="1" applyProtection="1">
      <alignment horizontal="left" vertical="center" wrapText="1" indent="1"/>
      <protection hidden="1"/>
    </xf>
    <xf numFmtId="164" fontId="2" fillId="2" borderId="7" xfId="0" applyNumberFormat="1" applyFont="1" applyFill="1" applyBorder="1" applyAlignment="1" applyProtection="1">
      <alignment horizontal="left" vertical="center" wrapText="1" indent="1"/>
      <protection hidden="1"/>
    </xf>
    <xf numFmtId="0" fontId="21" fillId="2" borderId="3" xfId="0" applyFont="1" applyFill="1" applyBorder="1" applyAlignment="1">
      <alignment horizontal="left" vertical="center" wrapText="1"/>
    </xf>
    <xf numFmtId="0" fontId="21" fillId="2" borderId="7" xfId="0" applyFont="1" applyFill="1" applyBorder="1" applyAlignment="1">
      <alignment horizontal="left" vertical="center" wrapText="1"/>
    </xf>
    <xf numFmtId="1" fontId="2" fillId="7" borderId="4" xfId="3" applyNumberFormat="1" applyFill="1" applyBorder="1" applyAlignment="1">
      <alignment horizontal="left" vertical="center" wrapText="1"/>
    </xf>
    <xf numFmtId="1" fontId="2" fillId="7" borderId="18" xfId="3" applyNumberFormat="1" applyFill="1" applyBorder="1" applyAlignment="1">
      <alignment horizontal="left" vertical="center" wrapText="1"/>
    </xf>
    <xf numFmtId="1" fontId="2" fillId="7" borderId="5" xfId="3" applyNumberFormat="1" applyFill="1" applyBorder="1" applyAlignment="1">
      <alignment horizontal="left" vertical="center" wrapText="1"/>
    </xf>
    <xf numFmtId="1" fontId="2" fillId="7" borderId="9" xfId="3" applyNumberFormat="1" applyFill="1" applyBorder="1" applyAlignment="1">
      <alignment horizontal="left" vertical="center" wrapText="1"/>
    </xf>
    <xf numFmtId="1" fontId="2" fillId="7" borderId="0" xfId="3" applyNumberFormat="1" applyFill="1" applyAlignment="1">
      <alignment horizontal="left" vertical="center" wrapText="1"/>
    </xf>
    <xf numFmtId="1" fontId="2" fillId="7" borderId="10" xfId="3" applyNumberFormat="1" applyFill="1" applyBorder="1" applyAlignment="1">
      <alignment horizontal="left" vertical="center" wrapText="1"/>
    </xf>
    <xf numFmtId="1" fontId="2" fillId="7" borderId="14" xfId="3" applyNumberFormat="1" applyFill="1" applyBorder="1" applyAlignment="1">
      <alignment horizontal="left" vertical="center" wrapText="1"/>
    </xf>
    <xf numFmtId="1" fontId="2" fillId="7" borderId="16" xfId="3" applyNumberFormat="1" applyFill="1" applyBorder="1" applyAlignment="1">
      <alignment horizontal="left" vertical="center" wrapText="1"/>
    </xf>
    <xf numFmtId="1" fontId="2" fillId="7" borderId="15" xfId="3" applyNumberFormat="1" applyFill="1" applyBorder="1" applyAlignment="1">
      <alignment horizontal="left" vertical="center" wrapText="1"/>
    </xf>
    <xf numFmtId="0" fontId="7" fillId="2" borderId="1" xfId="0" applyFont="1" applyFill="1" applyBorder="1" applyAlignment="1" applyProtection="1">
      <alignment horizontal="left" vertical="center" wrapText="1" indent="1"/>
      <protection hidden="1"/>
    </xf>
    <xf numFmtId="0" fontId="0" fillId="2" borderId="2" xfId="0" applyFill="1" applyBorder="1" applyAlignment="1">
      <alignment horizontal="left" vertical="center" wrapText="1" indent="1"/>
    </xf>
    <xf numFmtId="164" fontId="7" fillId="6" borderId="3" xfId="3" applyNumberFormat="1" applyFont="1" applyFill="1" applyBorder="1" applyAlignment="1" applyProtection="1">
      <alignment horizontal="left" vertical="center" wrapText="1" indent="1"/>
      <protection hidden="1"/>
    </xf>
    <xf numFmtId="164" fontId="7" fillId="6" borderId="8" xfId="3" applyNumberFormat="1" applyFont="1" applyFill="1" applyBorder="1" applyAlignment="1" applyProtection="1">
      <alignment horizontal="left" vertical="center" wrapText="1" indent="1"/>
      <protection hidden="1"/>
    </xf>
    <xf numFmtId="0" fontId="2" fillId="6" borderId="8" xfId="3" applyFill="1" applyBorder="1" applyAlignment="1">
      <alignment horizontal="left" vertical="center" wrapText="1" indent="1"/>
    </xf>
    <xf numFmtId="0" fontId="2" fillId="6" borderId="6" xfId="3" applyFill="1" applyBorder="1" applyAlignment="1">
      <alignment horizontal="left" vertical="center" wrapText="1" indent="1"/>
    </xf>
    <xf numFmtId="1" fontId="2" fillId="4" borderId="3" xfId="3" applyNumberFormat="1" applyFill="1" applyBorder="1" applyAlignment="1" applyProtection="1">
      <alignment horizontal="left" vertical="center" wrapText="1"/>
      <protection locked="0"/>
    </xf>
    <xf numFmtId="1" fontId="2" fillId="4" borderId="8" xfId="3" applyNumberFormat="1" applyFill="1" applyBorder="1" applyAlignment="1" applyProtection="1">
      <alignment horizontal="left" vertical="center" wrapText="1"/>
      <protection locked="0"/>
    </xf>
    <xf numFmtId="1" fontId="2" fillId="4" borderId="6" xfId="3" applyNumberFormat="1" applyFill="1" applyBorder="1" applyAlignment="1" applyProtection="1">
      <alignment horizontal="left" vertical="center" wrapText="1"/>
      <protection locked="0"/>
    </xf>
    <xf numFmtId="164" fontId="7" fillId="3" borderId="7" xfId="3" applyNumberFormat="1" applyFont="1" applyFill="1" applyBorder="1" applyAlignment="1" applyProtection="1">
      <alignment horizontal="center" vertical="center" wrapText="1"/>
      <protection hidden="1"/>
    </xf>
    <xf numFmtId="0" fontId="14" fillId="2" borderId="7" xfId="0" applyFont="1" applyFill="1" applyBorder="1" applyAlignment="1">
      <alignment horizontal="left" vertical="center"/>
    </xf>
    <xf numFmtId="0" fontId="20" fillId="2" borderId="31" xfId="0" applyFont="1" applyFill="1" applyBorder="1" applyAlignment="1">
      <alignment horizontal="left" wrapText="1"/>
    </xf>
    <xf numFmtId="0" fontId="16" fillId="2" borderId="32" xfId="0" applyFont="1" applyFill="1" applyBorder="1" applyAlignment="1">
      <alignment horizontal="left" wrapText="1"/>
    </xf>
    <xf numFmtId="0" fontId="16" fillId="2" borderId="33" xfId="0" applyFont="1" applyFill="1" applyBorder="1" applyAlignment="1">
      <alignment horizontal="left" wrapText="1"/>
    </xf>
    <xf numFmtId="0" fontId="14" fillId="2" borderId="9"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0"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24" fillId="4" borderId="4" xfId="0" applyFont="1" applyFill="1" applyBorder="1" applyAlignment="1" applyProtection="1">
      <alignment horizontal="left" vertical="center"/>
      <protection locked="0"/>
    </xf>
    <xf numFmtId="0" fontId="24" fillId="4" borderId="18" xfId="0" applyFont="1" applyFill="1" applyBorder="1" applyAlignment="1" applyProtection="1">
      <alignment horizontal="left" vertical="center"/>
      <protection locked="0"/>
    </xf>
    <xf numFmtId="0" fontId="24" fillId="4" borderId="5" xfId="0" applyFont="1" applyFill="1" applyBorder="1" applyAlignment="1" applyProtection="1">
      <alignment horizontal="left" vertical="center"/>
      <protection locked="0"/>
    </xf>
    <xf numFmtId="0" fontId="24" fillId="4" borderId="9" xfId="0" applyFont="1" applyFill="1" applyBorder="1" applyAlignment="1" applyProtection="1">
      <alignment horizontal="left" vertical="center"/>
      <protection locked="0"/>
    </xf>
    <xf numFmtId="0" fontId="24" fillId="4" borderId="0" xfId="0" applyFont="1" applyFill="1" applyAlignment="1" applyProtection="1">
      <alignment horizontal="left" vertical="center"/>
      <protection locked="0"/>
    </xf>
    <xf numFmtId="0" fontId="24" fillId="4" borderId="10" xfId="0" applyFont="1" applyFill="1" applyBorder="1" applyAlignment="1" applyProtection="1">
      <alignment horizontal="left" vertical="center"/>
      <protection locked="0"/>
    </xf>
    <xf numFmtId="0" fontId="24" fillId="4" borderId="14" xfId="0" applyFont="1" applyFill="1" applyBorder="1" applyAlignment="1" applyProtection="1">
      <alignment horizontal="left" vertical="center"/>
      <protection locked="0"/>
    </xf>
    <xf numFmtId="0" fontId="24" fillId="4" borderId="16" xfId="0" applyFont="1" applyFill="1" applyBorder="1" applyAlignment="1" applyProtection="1">
      <alignment horizontal="left" vertical="center"/>
      <protection locked="0"/>
    </xf>
    <xf numFmtId="0" fontId="24" fillId="4" borderId="15" xfId="0" applyFont="1" applyFill="1" applyBorder="1" applyAlignment="1" applyProtection="1">
      <alignment horizontal="left" vertical="center"/>
      <protection locked="0"/>
    </xf>
    <xf numFmtId="0" fontId="14" fillId="2" borderId="3" xfId="0" applyFont="1" applyFill="1" applyBorder="1" applyAlignment="1">
      <alignment horizontal="left" vertical="center"/>
    </xf>
    <xf numFmtId="0" fontId="14" fillId="2" borderId="8" xfId="0" applyFont="1" applyFill="1" applyBorder="1" applyAlignment="1">
      <alignment horizontal="left" vertical="center"/>
    </xf>
    <xf numFmtId="0" fontId="14" fillId="2" borderId="6" xfId="0" applyFont="1" applyFill="1" applyBorder="1" applyAlignment="1">
      <alignment horizontal="left" vertical="center"/>
    </xf>
    <xf numFmtId="0" fontId="14" fillId="2" borderId="3"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2" fillId="2" borderId="9" xfId="0" applyFont="1" applyFill="1" applyBorder="1" applyAlignment="1">
      <alignment horizontal="left"/>
    </xf>
    <xf numFmtId="0" fontId="12" fillId="2" borderId="0" xfId="0" applyFont="1" applyFill="1" applyAlignment="1">
      <alignment horizontal="left"/>
    </xf>
    <xf numFmtId="0" fontId="14" fillId="7" borderId="28" xfId="0" applyFont="1" applyFill="1" applyBorder="1" applyAlignment="1">
      <alignment horizontal="left" wrapText="1"/>
    </xf>
    <xf numFmtId="0" fontId="14" fillId="7" borderId="29" xfId="0" applyFont="1" applyFill="1" applyBorder="1" applyAlignment="1">
      <alignment horizontal="left" wrapText="1"/>
    </xf>
    <xf numFmtId="0" fontId="14" fillId="7" borderId="30" xfId="0" applyFont="1" applyFill="1" applyBorder="1" applyAlignment="1">
      <alignment horizontal="left" wrapText="1"/>
    </xf>
    <xf numFmtId="0" fontId="14" fillId="7" borderId="26" xfId="0" applyFont="1" applyFill="1" applyBorder="1" applyAlignment="1">
      <alignment horizontal="left" wrapText="1"/>
    </xf>
    <xf numFmtId="0" fontId="14" fillId="7" borderId="0" xfId="0" applyFont="1" applyFill="1" applyAlignment="1">
      <alignment horizontal="left" wrapText="1"/>
    </xf>
    <xf numFmtId="0" fontId="14" fillId="7" borderId="27" xfId="0" applyFont="1" applyFill="1" applyBorder="1" applyAlignment="1">
      <alignment horizontal="left" wrapText="1"/>
    </xf>
    <xf numFmtId="0" fontId="14" fillId="2" borderId="19" xfId="0" applyFont="1" applyFill="1" applyBorder="1" applyAlignment="1">
      <alignment horizontal="left" vertical="center" wrapText="1"/>
    </xf>
    <xf numFmtId="0" fontId="14" fillId="2" borderId="18" xfId="0" applyFont="1" applyFill="1" applyBorder="1" applyAlignment="1">
      <alignment horizontal="left" vertical="center" wrapText="1"/>
    </xf>
    <xf numFmtId="14" fontId="16" fillId="6" borderId="3" xfId="0" applyNumberFormat="1" applyFont="1" applyFill="1" applyBorder="1" applyAlignment="1">
      <alignment horizontal="left" vertical="center"/>
    </xf>
    <xf numFmtId="14" fontId="16" fillId="6" borderId="8" xfId="0" applyNumberFormat="1" applyFont="1" applyFill="1" applyBorder="1" applyAlignment="1">
      <alignment horizontal="left" vertical="center"/>
    </xf>
    <xf numFmtId="14" fontId="16" fillId="6" borderId="6" xfId="0" applyNumberFormat="1" applyFont="1" applyFill="1" applyBorder="1" applyAlignment="1">
      <alignment horizontal="left" vertical="center"/>
    </xf>
    <xf numFmtId="0" fontId="12" fillId="2" borderId="9" xfId="0" applyFont="1" applyFill="1" applyBorder="1" applyAlignment="1">
      <alignment horizontal="left" vertical="center"/>
    </xf>
    <xf numFmtId="0" fontId="12" fillId="2" borderId="0" xfId="0" applyFont="1" applyFill="1" applyAlignment="1">
      <alignment horizontal="left" vertical="center"/>
    </xf>
    <xf numFmtId="0" fontId="20" fillId="2" borderId="23" xfId="0" applyFont="1" applyFill="1" applyBorder="1" applyAlignment="1">
      <alignment horizontal="left" vertical="center" wrapText="1"/>
    </xf>
    <xf numFmtId="0" fontId="20" fillId="2" borderId="24"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14" fillId="7" borderId="26" xfId="0" applyFont="1" applyFill="1" applyBorder="1" applyAlignment="1">
      <alignment horizontal="left" vertical="center" wrapText="1"/>
    </xf>
    <xf numFmtId="0" fontId="14" fillId="7" borderId="0" xfId="0" applyFont="1" applyFill="1" applyAlignment="1">
      <alignment horizontal="left" vertical="center" wrapText="1"/>
    </xf>
    <xf numFmtId="0" fontId="14" fillId="7" borderId="27" xfId="0" applyFont="1" applyFill="1" applyBorder="1" applyAlignment="1">
      <alignment horizontal="left" vertical="center" wrapText="1"/>
    </xf>
    <xf numFmtId="0" fontId="14" fillId="7" borderId="28" xfId="0" applyFont="1" applyFill="1" applyBorder="1" applyAlignment="1">
      <alignment horizontal="left" vertical="center" wrapText="1"/>
    </xf>
    <xf numFmtId="0" fontId="14" fillId="7" borderId="29" xfId="0" applyFont="1" applyFill="1" applyBorder="1" applyAlignment="1">
      <alignment horizontal="left" vertical="center" wrapText="1"/>
    </xf>
    <xf numFmtId="0" fontId="14" fillId="7" borderId="30" xfId="0" applyFont="1" applyFill="1" applyBorder="1" applyAlignment="1">
      <alignment horizontal="left" vertical="center" wrapText="1"/>
    </xf>
    <xf numFmtId="0" fontId="16" fillId="4" borderId="1" xfId="0" applyFont="1" applyFill="1" applyBorder="1" applyAlignment="1" applyProtection="1">
      <alignment horizontal="left" vertical="center"/>
      <protection locked="0"/>
    </xf>
    <xf numFmtId="0" fontId="16" fillId="4" borderId="2" xfId="0" applyFont="1" applyFill="1" applyBorder="1" applyAlignment="1" applyProtection="1">
      <alignment horizontal="left" vertical="center"/>
      <protection locked="0"/>
    </xf>
    <xf numFmtId="0" fontId="14" fillId="4" borderId="1" xfId="0" applyFont="1" applyFill="1" applyBorder="1" applyAlignment="1" applyProtection="1">
      <alignment horizontal="left" vertical="center"/>
      <protection locked="0"/>
    </xf>
    <xf numFmtId="0" fontId="14" fillId="4" borderId="2" xfId="0" applyFont="1" applyFill="1" applyBorder="1" applyAlignment="1" applyProtection="1">
      <alignment horizontal="left" vertical="center"/>
      <protection locked="0"/>
    </xf>
    <xf numFmtId="0" fontId="22" fillId="7" borderId="26" xfId="0" applyFont="1" applyFill="1" applyBorder="1" applyAlignment="1">
      <alignment horizontal="left" wrapText="1"/>
    </xf>
    <xf numFmtId="0" fontId="22" fillId="7" borderId="0" xfId="0" applyFont="1" applyFill="1" applyAlignment="1">
      <alignment horizontal="left" wrapText="1"/>
    </xf>
    <xf numFmtId="0" fontId="22" fillId="7" borderId="27" xfId="0" applyFont="1" applyFill="1" applyBorder="1" applyAlignment="1">
      <alignment horizontal="left"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2" fillId="2" borderId="23" xfId="0" applyFont="1" applyFill="1" applyBorder="1" applyAlignment="1">
      <alignment horizontal="left" wrapText="1"/>
    </xf>
    <xf numFmtId="0" fontId="22" fillId="2" borderId="24" xfId="0" applyFont="1" applyFill="1" applyBorder="1" applyAlignment="1">
      <alignment horizontal="left" wrapText="1"/>
    </xf>
    <xf numFmtId="0" fontId="22" fillId="2" borderId="25" xfId="0" applyFont="1" applyFill="1" applyBorder="1" applyAlignment="1">
      <alignment horizontal="left" wrapText="1"/>
    </xf>
    <xf numFmtId="0" fontId="22" fillId="7" borderId="28" xfId="0" applyFont="1" applyFill="1" applyBorder="1" applyAlignment="1">
      <alignment horizontal="left" wrapText="1"/>
    </xf>
    <xf numFmtId="0" fontId="22" fillId="7" borderId="29" xfId="0" applyFont="1" applyFill="1" applyBorder="1" applyAlignment="1">
      <alignment horizontal="left" wrapText="1"/>
    </xf>
    <xf numFmtId="0" fontId="22" fillId="7" borderId="30" xfId="0" applyFont="1" applyFill="1" applyBorder="1" applyAlignment="1">
      <alignment horizontal="left" wrapText="1"/>
    </xf>
    <xf numFmtId="0" fontId="14" fillId="2" borderId="7" xfId="0" applyFont="1" applyFill="1" applyBorder="1" applyAlignment="1" applyProtection="1">
      <alignment horizontal="left" vertical="center" wrapText="1"/>
      <protection locked="0"/>
    </xf>
    <xf numFmtId="0" fontId="14"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2" fillId="3" borderId="3" xfId="0" applyFont="1" applyFill="1" applyBorder="1" applyAlignment="1" applyProtection="1">
      <alignment horizontal="left" vertical="center" wrapText="1" indent="1"/>
      <protection hidden="1"/>
    </xf>
    <xf numFmtId="0" fontId="0" fillId="0" borderId="6" xfId="0" applyBorder="1" applyAlignment="1">
      <alignment horizontal="left" vertical="center" wrapText="1" indent="1"/>
    </xf>
    <xf numFmtId="0" fontId="2" fillId="3" borderId="3" xfId="0" applyFont="1" applyFill="1" applyBorder="1" applyAlignment="1" applyProtection="1">
      <alignment horizontal="center" vertical="center" wrapText="1"/>
      <protection hidden="1"/>
    </xf>
    <xf numFmtId="0" fontId="0" fillId="0" borderId="6" xfId="0" applyBorder="1" applyAlignment="1">
      <alignment horizontal="center" vertical="center" wrapText="1"/>
    </xf>
    <xf numFmtId="0" fontId="2" fillId="0" borderId="9" xfId="3" applyBorder="1" applyAlignment="1" applyProtection="1">
      <alignment horizontal="left" vertical="center" wrapText="1"/>
      <protection hidden="1"/>
    </xf>
  </cellXfs>
  <cellStyles count="4">
    <cellStyle name="Link" xfId="1" builtinId="8"/>
    <cellStyle name="Standard" xfId="0" builtinId="0"/>
    <cellStyle name="Standard 2 2 2 2" xfId="3" xr:uid="{73DADD18-EE92-4252-A155-59AB4849C962}"/>
    <cellStyle name="Standard_Gas2007Jahr_PnSp" xfId="2" xr:uid="{6845103F-ED2E-48B8-9F7C-0976E8046864}"/>
  </cellStyles>
  <dxfs count="1">
    <dxf>
      <font>
        <condense val="0"/>
        <extend val="0"/>
        <color auto="1"/>
      </font>
      <fill>
        <patternFill>
          <bgColor indexed="2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200026</xdr:rowOff>
    </xdr:from>
    <xdr:to>
      <xdr:col>0</xdr:col>
      <xdr:colOff>2054692</xdr:colOff>
      <xdr:row>1</xdr:row>
      <xdr:rowOff>34534</xdr:rowOff>
    </xdr:to>
    <xdr:pic>
      <xdr:nvPicPr>
        <xdr:cNvPr id="4" name="Grafik 3">
          <a:extLst>
            <a:ext uri="{FF2B5EF4-FFF2-40B4-BE49-F238E27FC236}">
              <a16:creationId xmlns:a16="http://schemas.microsoft.com/office/drawing/2014/main" id="{D651EFED-3740-46B1-BF7C-0197C46A2C0B}"/>
            </a:ext>
          </a:extLst>
        </xdr:cNvPr>
        <xdr:cNvPicPr>
          <a:picLocks noChangeAspect="1"/>
        </xdr:cNvPicPr>
      </xdr:nvPicPr>
      <xdr:blipFill>
        <a:blip xmlns:r="http://schemas.openxmlformats.org/officeDocument/2006/relationships" r:embed="rId1"/>
        <a:stretch>
          <a:fillRect/>
        </a:stretch>
      </xdr:blipFill>
      <xdr:spPr>
        <a:xfrm>
          <a:off x="104775" y="200026"/>
          <a:ext cx="2007067" cy="505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222250</xdr:colOff>
      <xdr:row>0</xdr:row>
      <xdr:rowOff>69850</xdr:rowOff>
    </xdr:from>
    <xdr:to>
      <xdr:col>1</xdr:col>
      <xdr:colOff>1139637</xdr:colOff>
      <xdr:row>0</xdr:row>
      <xdr:rowOff>949325</xdr:rowOff>
    </xdr:to>
    <xdr:pic>
      <xdr:nvPicPr>
        <xdr:cNvPr id="4" name="Grafik 3">
          <a:extLst>
            <a:ext uri="{FF2B5EF4-FFF2-40B4-BE49-F238E27FC236}">
              <a16:creationId xmlns:a16="http://schemas.microsoft.com/office/drawing/2014/main" id="{1276A241-462E-491D-BBB7-88919AD94B38}"/>
            </a:ext>
          </a:extLst>
        </xdr:cNvPr>
        <xdr:cNvPicPr>
          <a:picLocks noChangeAspect="1"/>
        </xdr:cNvPicPr>
      </xdr:nvPicPr>
      <xdr:blipFill>
        <a:blip xmlns:r="http://schemas.openxmlformats.org/officeDocument/2006/relationships" r:embed="rId1"/>
        <a:stretch>
          <a:fillRect/>
        </a:stretch>
      </xdr:blipFill>
      <xdr:spPr>
        <a:xfrm>
          <a:off x="222250" y="69850"/>
          <a:ext cx="3492549" cy="86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130735</xdr:colOff>
      <xdr:row>0</xdr:row>
      <xdr:rowOff>56029</xdr:rowOff>
    </xdr:from>
    <xdr:to>
      <xdr:col>0</xdr:col>
      <xdr:colOff>3212353</xdr:colOff>
      <xdr:row>0</xdr:row>
      <xdr:rowOff>835624</xdr:rowOff>
    </xdr:to>
    <xdr:pic>
      <xdr:nvPicPr>
        <xdr:cNvPr id="3" name="Grafik 2">
          <a:extLst>
            <a:ext uri="{FF2B5EF4-FFF2-40B4-BE49-F238E27FC236}">
              <a16:creationId xmlns:a16="http://schemas.microsoft.com/office/drawing/2014/main" id="{E817541F-EBC0-468A-9329-7B0183DADB5A}"/>
            </a:ext>
          </a:extLst>
        </xdr:cNvPr>
        <xdr:cNvPicPr>
          <a:picLocks noChangeAspect="1"/>
        </xdr:cNvPicPr>
      </xdr:nvPicPr>
      <xdr:blipFill>
        <a:blip xmlns:r="http://schemas.openxmlformats.org/officeDocument/2006/relationships" r:embed="rId1"/>
        <a:stretch>
          <a:fillRect/>
        </a:stretch>
      </xdr:blipFill>
      <xdr:spPr>
        <a:xfrm>
          <a:off x="130735" y="56029"/>
          <a:ext cx="3078443" cy="770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19844</xdr:colOff>
      <xdr:row>0</xdr:row>
      <xdr:rowOff>59532</xdr:rowOff>
    </xdr:from>
    <xdr:to>
      <xdr:col>0</xdr:col>
      <xdr:colOff>2817390</xdr:colOff>
      <xdr:row>0</xdr:row>
      <xdr:rowOff>795340</xdr:rowOff>
    </xdr:to>
    <xdr:pic>
      <xdr:nvPicPr>
        <xdr:cNvPr id="2" name="Grafik 1">
          <a:extLst>
            <a:ext uri="{FF2B5EF4-FFF2-40B4-BE49-F238E27FC236}">
              <a16:creationId xmlns:a16="http://schemas.microsoft.com/office/drawing/2014/main" id="{E31E20B7-89B5-4DC6-95AC-43628EB34705}"/>
            </a:ext>
          </a:extLst>
        </xdr:cNvPr>
        <xdr:cNvPicPr>
          <a:picLocks noChangeAspect="1"/>
        </xdr:cNvPicPr>
      </xdr:nvPicPr>
      <xdr:blipFill>
        <a:blip xmlns:r="http://schemas.openxmlformats.org/officeDocument/2006/relationships" r:embed="rId1"/>
        <a:stretch>
          <a:fillRect/>
        </a:stretch>
      </xdr:blipFill>
      <xdr:spPr>
        <a:xfrm>
          <a:off x="19844" y="59532"/>
          <a:ext cx="2797546" cy="7358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1949917</xdr:colOff>
      <xdr:row>2</xdr:row>
      <xdr:rowOff>120699</xdr:rowOff>
    </xdr:to>
    <xdr:pic>
      <xdr:nvPicPr>
        <xdr:cNvPr id="4" name="Grafik 3">
          <a:extLst>
            <a:ext uri="{FF2B5EF4-FFF2-40B4-BE49-F238E27FC236}">
              <a16:creationId xmlns:a16="http://schemas.microsoft.com/office/drawing/2014/main" id="{3F40104B-ABAE-4011-9C6F-613DC4AB17DE}"/>
            </a:ext>
          </a:extLst>
        </xdr:cNvPr>
        <xdr:cNvPicPr>
          <a:picLocks noChangeAspect="1"/>
        </xdr:cNvPicPr>
      </xdr:nvPicPr>
      <xdr:blipFill>
        <a:blip xmlns:r="http://schemas.openxmlformats.org/officeDocument/2006/relationships" r:embed="rId1"/>
        <a:stretch>
          <a:fillRect/>
        </a:stretch>
      </xdr:blipFill>
      <xdr:spPr>
        <a:xfrm>
          <a:off x="0" y="0"/>
          <a:ext cx="1949917" cy="50169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ettbewerb@e-control.a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59705-629C-480E-9DC9-6EF833F1E332}">
  <dimension ref="A1:H42"/>
  <sheetViews>
    <sheetView showGridLines="0" zoomScale="70" zoomScaleNormal="70" workbookViewId="0">
      <selection activeCell="L37" sqref="L37"/>
    </sheetView>
  </sheetViews>
  <sheetFormatPr baseColWidth="10" defaultRowHeight="15" customHeight="1" x14ac:dyDescent="0.25"/>
  <cols>
    <col min="1" max="1" width="35.5703125" customWidth="1"/>
    <col min="2" max="2" width="36.7109375" customWidth="1"/>
    <col min="5" max="5" width="45.42578125" customWidth="1"/>
    <col min="6" max="6" width="27" customWidth="1"/>
    <col min="7" max="7" width="25.140625" customWidth="1"/>
  </cols>
  <sheetData>
    <row r="1" spans="1:8" ht="53.25" customHeight="1" x14ac:dyDescent="0.25">
      <c r="A1" s="1"/>
      <c r="B1" s="1"/>
      <c r="C1" s="1"/>
      <c r="D1" s="2"/>
      <c r="E1" s="2"/>
      <c r="F1" s="2"/>
      <c r="G1" s="2"/>
    </row>
    <row r="2" spans="1:8" ht="15" customHeight="1" x14ac:dyDescent="0.25">
      <c r="A2" s="3" t="s">
        <v>29</v>
      </c>
      <c r="B2" s="1"/>
      <c r="C2" s="1"/>
      <c r="D2" s="1"/>
      <c r="E2" s="1"/>
      <c r="F2" s="2"/>
      <c r="G2" s="2"/>
    </row>
    <row r="3" spans="1:8" ht="15" customHeight="1" x14ac:dyDescent="0.25">
      <c r="B3" s="4" t="s">
        <v>418</v>
      </c>
      <c r="C3" s="81" t="s">
        <v>417</v>
      </c>
      <c r="D3" s="12"/>
      <c r="E3" s="13"/>
      <c r="F3" s="13"/>
      <c r="G3" s="2"/>
    </row>
    <row r="4" spans="1:8" ht="15" customHeight="1" x14ac:dyDescent="0.25">
      <c r="B4" s="4" t="s">
        <v>0</v>
      </c>
      <c r="C4" s="26" t="s">
        <v>416</v>
      </c>
      <c r="D4" s="2"/>
      <c r="E4" s="2"/>
      <c r="F4" s="2"/>
      <c r="G4" s="2"/>
    </row>
    <row r="5" spans="1:8" ht="15" customHeight="1" x14ac:dyDescent="0.25">
      <c r="B5" s="4" t="s">
        <v>1</v>
      </c>
      <c r="C5" s="11" t="s">
        <v>415</v>
      </c>
      <c r="D5" s="2"/>
      <c r="E5" s="2"/>
      <c r="F5" s="2"/>
      <c r="G5" s="2"/>
    </row>
    <row r="6" spans="1:8" ht="15" customHeight="1" x14ac:dyDescent="0.25">
      <c r="B6" s="5" t="s">
        <v>2</v>
      </c>
      <c r="C6" s="25" t="s">
        <v>19</v>
      </c>
      <c r="D6" s="2"/>
      <c r="E6" s="2"/>
      <c r="F6" s="2"/>
      <c r="G6" s="2"/>
    </row>
    <row r="7" spans="1:8" ht="15" customHeight="1" x14ac:dyDescent="0.25">
      <c r="A7" s="6"/>
      <c r="B7" s="7"/>
      <c r="C7" s="2"/>
      <c r="D7" s="2"/>
      <c r="E7" s="2"/>
      <c r="F7" s="2"/>
      <c r="G7" s="2"/>
    </row>
    <row r="8" spans="1:8" ht="15" customHeight="1" x14ac:dyDescent="0.25">
      <c r="A8" s="99" t="s">
        <v>3</v>
      </c>
      <c r="B8" s="100"/>
      <c r="C8" s="2"/>
      <c r="D8" s="8"/>
      <c r="E8" s="108" t="s">
        <v>28</v>
      </c>
      <c r="F8" s="90" t="s">
        <v>414</v>
      </c>
      <c r="G8" s="91"/>
      <c r="H8" s="92"/>
    </row>
    <row r="9" spans="1:8" ht="15" customHeight="1" x14ac:dyDescent="0.25">
      <c r="A9" s="20" t="s">
        <v>20</v>
      </c>
      <c r="B9" s="60">
        <v>46266</v>
      </c>
      <c r="C9" s="9" t="s">
        <v>404</v>
      </c>
      <c r="D9" s="8"/>
      <c r="E9" s="108"/>
      <c r="F9" s="93"/>
      <c r="G9" s="94"/>
      <c r="H9" s="95"/>
    </row>
    <row r="10" spans="1:8" ht="15" customHeight="1" x14ac:dyDescent="0.25">
      <c r="A10" s="20" t="s">
        <v>422</v>
      </c>
      <c r="B10" s="56"/>
      <c r="C10" s="9" t="s">
        <v>5</v>
      </c>
      <c r="D10" s="2"/>
      <c r="E10" s="108"/>
      <c r="F10" s="93"/>
      <c r="G10" s="94"/>
      <c r="H10" s="95"/>
    </row>
    <row r="11" spans="1:8" ht="15" customHeight="1" x14ac:dyDescent="0.25">
      <c r="A11" s="85" t="s">
        <v>24</v>
      </c>
      <c r="B11" s="78" t="str">
        <f>IF(ISBLANK(B10),"", TEXT(EDATE(B10,1),"MM.JJJJ") &amp; " – " &amp; TEXT(EDATE(B10,12),"MM.JJJJ"))</f>
        <v/>
      </c>
      <c r="C11" s="9" t="s">
        <v>5</v>
      </c>
      <c r="D11" s="2"/>
      <c r="E11" s="108"/>
      <c r="F11" s="93"/>
      <c r="G11" s="94"/>
      <c r="H11" s="95"/>
    </row>
    <row r="12" spans="1:8" ht="15" customHeight="1" x14ac:dyDescent="0.25">
      <c r="A12" s="86" t="s">
        <v>4</v>
      </c>
      <c r="B12" s="30"/>
      <c r="C12" s="9" t="s">
        <v>5</v>
      </c>
      <c r="D12" s="2"/>
      <c r="E12" s="108"/>
      <c r="F12" s="93"/>
      <c r="G12" s="94"/>
      <c r="H12" s="95"/>
    </row>
    <row r="13" spans="1:8" ht="15" customHeight="1" x14ac:dyDescent="0.25">
      <c r="A13" s="87" t="s">
        <v>31</v>
      </c>
      <c r="B13" s="58" t="str">
        <f>IFERROR(INDEX(L!B$8:B$179,
                MATCH(B12,L!A$8:A$179,0)),
           "")</f>
        <v/>
      </c>
      <c r="C13" s="9"/>
      <c r="D13" s="2"/>
      <c r="E13" s="108"/>
      <c r="F13" s="93"/>
      <c r="G13" s="94"/>
      <c r="H13" s="95"/>
    </row>
    <row r="14" spans="1:8" ht="15" customHeight="1" x14ac:dyDescent="0.25">
      <c r="A14" s="34" t="s">
        <v>6</v>
      </c>
      <c r="B14" s="31"/>
      <c r="C14" s="9"/>
      <c r="D14" s="2"/>
      <c r="E14" s="108"/>
      <c r="F14" s="93"/>
      <c r="G14" s="94"/>
      <c r="H14" s="95"/>
    </row>
    <row r="15" spans="1:8" ht="15" customHeight="1" x14ac:dyDescent="0.25">
      <c r="A15" s="35" t="s">
        <v>7</v>
      </c>
      <c r="B15" s="32"/>
      <c r="C15" s="9"/>
      <c r="D15" s="2"/>
      <c r="E15" s="108"/>
      <c r="F15" s="93"/>
      <c r="G15" s="94"/>
      <c r="H15" s="95"/>
    </row>
    <row r="16" spans="1:8" ht="15" customHeight="1" x14ac:dyDescent="0.25">
      <c r="A16" s="36" t="s">
        <v>8</v>
      </c>
      <c r="B16" s="33"/>
      <c r="C16" s="1"/>
      <c r="D16" s="2"/>
      <c r="E16" s="108"/>
      <c r="F16" s="93"/>
      <c r="G16" s="94"/>
      <c r="H16" s="95"/>
    </row>
    <row r="17" spans="1:8" ht="15" customHeight="1" x14ac:dyDescent="0.25">
      <c r="A17" s="10"/>
      <c r="B17" s="10"/>
      <c r="D17" s="11"/>
      <c r="E17" s="108"/>
      <c r="F17" s="93"/>
      <c r="G17" s="94"/>
      <c r="H17" s="95"/>
    </row>
    <row r="18" spans="1:8" ht="15" customHeight="1" x14ac:dyDescent="0.25">
      <c r="A18" s="101" t="s">
        <v>388</v>
      </c>
      <c r="B18" s="105" t="s">
        <v>18</v>
      </c>
      <c r="E18" s="108"/>
      <c r="F18" s="93"/>
      <c r="G18" s="94"/>
      <c r="H18" s="95"/>
    </row>
    <row r="19" spans="1:8" ht="15" customHeight="1" x14ac:dyDescent="0.25">
      <c r="A19" s="102"/>
      <c r="B19" s="106"/>
      <c r="E19" s="108"/>
      <c r="F19" s="93"/>
      <c r="G19" s="94"/>
      <c r="H19" s="95"/>
    </row>
    <row r="20" spans="1:8" ht="15" customHeight="1" x14ac:dyDescent="0.25">
      <c r="A20" s="103"/>
      <c r="B20" s="106"/>
      <c r="E20" s="108"/>
      <c r="F20" s="93"/>
      <c r="G20" s="94"/>
      <c r="H20" s="95"/>
    </row>
    <row r="21" spans="1:8" ht="15" customHeight="1" x14ac:dyDescent="0.25">
      <c r="A21" s="103"/>
      <c r="B21" s="106"/>
      <c r="E21" s="108"/>
      <c r="F21" s="93"/>
      <c r="G21" s="94"/>
      <c r="H21" s="95"/>
    </row>
    <row r="22" spans="1:8" ht="15" customHeight="1" x14ac:dyDescent="0.25">
      <c r="A22" s="103"/>
      <c r="B22" s="106"/>
      <c r="E22" s="108"/>
      <c r="F22" s="93"/>
      <c r="G22" s="94"/>
      <c r="H22" s="95"/>
    </row>
    <row r="23" spans="1:8" ht="15" customHeight="1" x14ac:dyDescent="0.25">
      <c r="A23" s="103"/>
      <c r="B23" s="106"/>
      <c r="E23" s="108"/>
      <c r="F23" s="93"/>
      <c r="G23" s="94"/>
      <c r="H23" s="95"/>
    </row>
    <row r="24" spans="1:8" ht="15" customHeight="1" x14ac:dyDescent="0.25">
      <c r="A24" s="103"/>
      <c r="B24" s="106"/>
      <c r="E24" s="108"/>
      <c r="F24" s="93"/>
      <c r="G24" s="94"/>
      <c r="H24" s="95"/>
    </row>
    <row r="25" spans="1:8" ht="15" customHeight="1" x14ac:dyDescent="0.25">
      <c r="A25" s="104"/>
      <c r="B25" s="107"/>
      <c r="E25" s="108"/>
      <c r="F25" s="96"/>
      <c r="G25" s="97"/>
      <c r="H25" s="98"/>
    </row>
    <row r="28" spans="1:8" ht="15" customHeight="1" x14ac:dyDescent="0.25">
      <c r="A28" s="79"/>
      <c r="B28" s="79"/>
      <c r="C28" s="79"/>
      <c r="D28" s="79"/>
      <c r="E28" s="79"/>
      <c r="F28" s="79"/>
      <c r="G28" s="79"/>
      <c r="H28" s="79"/>
    </row>
    <row r="29" spans="1:8" ht="15" customHeight="1" x14ac:dyDescent="0.25">
      <c r="A29" s="79"/>
      <c r="B29" s="79"/>
      <c r="C29" s="79"/>
      <c r="D29" s="79"/>
      <c r="E29" s="79"/>
      <c r="F29" s="79"/>
      <c r="G29" s="79"/>
      <c r="H29" s="79"/>
    </row>
    <row r="30" spans="1:8" ht="15" customHeight="1" x14ac:dyDescent="0.25">
      <c r="A30" s="79"/>
      <c r="B30" s="79"/>
      <c r="C30" s="79"/>
      <c r="D30" s="79"/>
      <c r="E30" s="79"/>
      <c r="F30" s="79"/>
      <c r="G30" s="79"/>
      <c r="H30" s="79"/>
    </row>
    <row r="31" spans="1:8" ht="15" customHeight="1" x14ac:dyDescent="0.25">
      <c r="A31" s="79"/>
      <c r="B31" s="79"/>
      <c r="C31" s="79"/>
      <c r="D31" s="79"/>
      <c r="E31" s="79"/>
      <c r="F31" s="79"/>
      <c r="G31" s="79"/>
      <c r="H31" s="79"/>
    </row>
    <row r="32" spans="1:8" ht="32.450000000000003" customHeight="1" x14ac:dyDescent="0.25">
      <c r="A32" s="79"/>
      <c r="B32" s="79"/>
      <c r="C32" s="79"/>
      <c r="D32" s="79"/>
      <c r="E32" s="79"/>
      <c r="F32" s="79"/>
      <c r="G32" s="79"/>
      <c r="H32" s="79"/>
    </row>
    <row r="33" spans="1:8" ht="15" customHeight="1" x14ac:dyDescent="0.25">
      <c r="A33" s="79"/>
      <c r="B33" s="79"/>
      <c r="C33" s="79"/>
      <c r="D33" s="79"/>
      <c r="E33" s="79"/>
      <c r="F33" s="79"/>
      <c r="G33" s="79"/>
      <c r="H33" s="79"/>
    </row>
    <row r="34" spans="1:8" ht="15" customHeight="1" x14ac:dyDescent="0.25">
      <c r="A34" s="79"/>
      <c r="B34" s="79"/>
      <c r="C34" s="79"/>
      <c r="D34" s="79"/>
      <c r="E34" s="79"/>
      <c r="F34" s="79"/>
      <c r="G34" s="79"/>
      <c r="H34" s="79"/>
    </row>
    <row r="35" spans="1:8" ht="15" customHeight="1" x14ac:dyDescent="0.25">
      <c r="A35" s="79"/>
      <c r="B35" s="79"/>
      <c r="C35" s="79"/>
      <c r="D35" s="79"/>
      <c r="E35" s="79"/>
      <c r="F35" s="79"/>
      <c r="G35" s="79"/>
      <c r="H35" s="79"/>
    </row>
    <row r="36" spans="1:8" ht="15" customHeight="1" x14ac:dyDescent="0.25">
      <c r="A36" s="79"/>
      <c r="B36" s="79"/>
      <c r="C36" s="79"/>
      <c r="D36" s="79"/>
      <c r="E36" s="79"/>
      <c r="F36" s="79"/>
      <c r="G36" s="79"/>
      <c r="H36" s="79"/>
    </row>
    <row r="37" spans="1:8" ht="15" customHeight="1" x14ac:dyDescent="0.25">
      <c r="A37" s="79"/>
      <c r="B37" s="79"/>
      <c r="C37" s="79"/>
      <c r="D37" s="79"/>
      <c r="E37" s="79"/>
      <c r="F37" s="79"/>
      <c r="G37" s="79"/>
      <c r="H37" s="79"/>
    </row>
    <row r="38" spans="1:8" ht="15" customHeight="1" x14ac:dyDescent="0.25">
      <c r="A38" s="79"/>
      <c r="B38" s="79"/>
      <c r="C38" s="79"/>
      <c r="D38" s="79"/>
      <c r="E38" s="79"/>
      <c r="F38" s="79"/>
      <c r="G38" s="79"/>
      <c r="H38" s="79"/>
    </row>
    <row r="39" spans="1:8" ht="15" customHeight="1" x14ac:dyDescent="0.25">
      <c r="A39" s="79"/>
      <c r="B39" s="79"/>
      <c r="C39" s="79"/>
      <c r="D39" s="79"/>
      <c r="E39" s="79"/>
      <c r="F39" s="79"/>
      <c r="G39" s="79"/>
      <c r="H39" s="79"/>
    </row>
    <row r="40" spans="1:8" ht="15" customHeight="1" x14ac:dyDescent="0.25">
      <c r="A40" s="79"/>
      <c r="B40" s="79"/>
      <c r="C40" s="79"/>
      <c r="D40" s="79"/>
      <c r="E40" s="79"/>
      <c r="F40" s="79"/>
      <c r="G40" s="79"/>
      <c r="H40" s="79"/>
    </row>
    <row r="41" spans="1:8" ht="15" customHeight="1" x14ac:dyDescent="0.25">
      <c r="A41" s="79"/>
      <c r="B41" s="79"/>
      <c r="C41" s="79"/>
      <c r="D41" s="79"/>
      <c r="E41" s="79"/>
      <c r="F41" s="79"/>
      <c r="G41" s="79"/>
      <c r="H41" s="79"/>
    </row>
    <row r="42" spans="1:8" ht="15" customHeight="1" x14ac:dyDescent="0.25">
      <c r="A42" s="79"/>
      <c r="B42" s="79"/>
      <c r="C42" s="79"/>
      <c r="D42" s="79"/>
      <c r="E42" s="79"/>
      <c r="F42" s="79"/>
      <c r="G42" s="79"/>
      <c r="H42" s="79"/>
    </row>
  </sheetData>
  <sheetProtection sheet="1" formatCells="0" formatColumns="0" formatRows="0"/>
  <mergeCells count="5">
    <mergeCell ref="F8:H25"/>
    <mergeCell ref="A8:B8"/>
    <mergeCell ref="A18:A25"/>
    <mergeCell ref="B18:B25"/>
    <mergeCell ref="E8:E25"/>
  </mergeCells>
  <conditionalFormatting sqref="B14:B16">
    <cfRule type="expression" dxfId="0" priority="1" stopIfTrue="1">
      <formula>AND(#REF!&lt;&gt;"",B14="")</formula>
    </cfRule>
  </conditionalFormatting>
  <dataValidations count="1">
    <dataValidation type="date" operator="greaterThan" allowBlank="1" showInputMessage="1" showErrorMessage="1" error="Korrektes Datenformat eintragen: DD.MM.YYY_x000a_Datum muss nach 01.01.2025 liegen." sqref="B10" xr:uid="{D06BA748-E7C1-4738-9EF4-AF2C3B828B9E}">
      <formula1>45658</formula1>
    </dataValidation>
  </dataValidations>
  <hyperlinks>
    <hyperlink ref="C4" r:id="rId1" xr:uid="{EF0FFA56-BA15-43D0-8766-716B8E754FD0}"/>
  </hyperlinks>
  <pageMargins left="0.7" right="0.7" top="0.78740157499999996" bottom="0.78740157499999996"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4D7EE6F7-6499-46E8-ADA9-A99B432A8119}">
          <x14:formula1>
            <xm:f>L!$A$8:$A$179</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1987A-A97C-49F4-9740-41DC52687954}">
  <dimension ref="A1:X36"/>
  <sheetViews>
    <sheetView zoomScale="70" zoomScaleNormal="70" workbookViewId="0">
      <selection activeCell="C20" sqref="C20"/>
    </sheetView>
  </sheetViews>
  <sheetFormatPr baseColWidth="10" defaultRowHeight="15" x14ac:dyDescent="0.25"/>
  <cols>
    <col min="1" max="1" width="38.5703125" customWidth="1"/>
    <col min="2" max="2" width="69" customWidth="1"/>
    <col min="3" max="3" width="117.85546875" style="37" customWidth="1"/>
    <col min="4" max="4" width="35.28515625" style="37" customWidth="1"/>
    <col min="5" max="5" width="16.42578125" customWidth="1"/>
    <col min="6" max="6" width="16.85546875" customWidth="1"/>
    <col min="7" max="7" width="16.42578125" customWidth="1"/>
    <col min="8" max="8" width="15.42578125" customWidth="1"/>
    <col min="9" max="9" width="16.5703125" customWidth="1"/>
    <col min="10" max="10" width="16.140625" customWidth="1"/>
    <col min="11" max="11" width="15.42578125" customWidth="1"/>
    <col min="12" max="12" width="15.85546875" customWidth="1"/>
    <col min="13" max="13" width="15.7109375" customWidth="1"/>
    <col min="14" max="14" width="18" customWidth="1"/>
    <col min="15" max="15" width="15.7109375" customWidth="1"/>
    <col min="16" max="16" width="17.5703125" customWidth="1"/>
    <col min="17" max="17" width="5.85546875" customWidth="1"/>
  </cols>
  <sheetData>
    <row r="1" spans="1:24" ht="75.95" customHeight="1" x14ac:dyDescent="0.25"/>
    <row r="3" spans="1:24" ht="23.25" x14ac:dyDescent="0.35">
      <c r="A3" s="139" t="s">
        <v>421</v>
      </c>
      <c r="B3" s="140"/>
      <c r="C3" s="140"/>
      <c r="D3" s="140"/>
      <c r="E3" s="140"/>
      <c r="F3" s="14"/>
      <c r="G3" s="14"/>
      <c r="H3" s="14"/>
      <c r="I3" s="14"/>
      <c r="J3" s="14"/>
      <c r="K3" s="14"/>
      <c r="L3" s="14"/>
      <c r="M3" s="14"/>
      <c r="N3" s="14"/>
      <c r="O3" s="14"/>
      <c r="P3" s="14"/>
    </row>
    <row r="4" spans="1:24" ht="24" thickBot="1" x14ac:dyDescent="0.4">
      <c r="A4" s="139" t="s">
        <v>383</v>
      </c>
      <c r="B4" s="140"/>
      <c r="C4" s="140"/>
      <c r="D4" s="140"/>
      <c r="E4" s="140"/>
      <c r="F4" s="14"/>
      <c r="G4" s="14"/>
      <c r="H4" s="14"/>
      <c r="I4" s="14"/>
      <c r="J4" s="14"/>
      <c r="K4" s="14"/>
      <c r="L4" s="14"/>
      <c r="M4" s="14"/>
      <c r="N4" s="14"/>
      <c r="O4" s="14"/>
      <c r="P4" s="14"/>
    </row>
    <row r="5" spans="1:24" ht="26.25" customHeight="1" x14ac:dyDescent="0.3">
      <c r="A5" s="110" t="s">
        <v>396</v>
      </c>
      <c r="B5" s="111"/>
      <c r="C5" s="111"/>
      <c r="D5" s="111"/>
      <c r="E5" s="112"/>
      <c r="F5" s="14"/>
      <c r="G5" s="14"/>
      <c r="H5" s="14"/>
      <c r="I5" s="14"/>
      <c r="J5" s="14"/>
      <c r="K5" s="14"/>
      <c r="L5" s="14"/>
      <c r="M5" s="14"/>
      <c r="N5" s="14"/>
      <c r="O5" s="14"/>
      <c r="P5" s="14"/>
    </row>
    <row r="6" spans="1:24" ht="52.5" customHeight="1" x14ac:dyDescent="0.25">
      <c r="A6" s="144" t="s">
        <v>407</v>
      </c>
      <c r="B6" s="145"/>
      <c r="C6" s="145"/>
      <c r="D6" s="145"/>
      <c r="E6" s="146"/>
      <c r="F6" s="14"/>
      <c r="G6" s="14"/>
      <c r="H6" s="14"/>
      <c r="I6" s="14"/>
      <c r="J6" s="14"/>
      <c r="K6" s="14"/>
      <c r="L6" s="14"/>
      <c r="M6" s="14"/>
      <c r="N6" s="14"/>
      <c r="O6" s="14"/>
      <c r="P6" s="14"/>
    </row>
    <row r="7" spans="1:24" ht="53.45" customHeight="1" thickBot="1" x14ac:dyDescent="0.3">
      <c r="A7" s="141" t="s">
        <v>395</v>
      </c>
      <c r="B7" s="142"/>
      <c r="C7" s="142"/>
      <c r="D7" s="142"/>
      <c r="E7" s="143"/>
      <c r="F7" s="14"/>
      <c r="G7" s="14"/>
      <c r="H7" s="14"/>
      <c r="I7" s="14"/>
      <c r="J7" s="14"/>
      <c r="K7" s="14"/>
      <c r="L7" s="14"/>
      <c r="M7" s="14"/>
      <c r="N7" s="14"/>
      <c r="O7" s="14"/>
      <c r="P7" s="14"/>
    </row>
    <row r="8" spans="1:24" ht="23.25" x14ac:dyDescent="0.35">
      <c r="A8" s="21"/>
      <c r="B8" s="22"/>
      <c r="E8" s="19"/>
      <c r="F8" s="14"/>
      <c r="G8" s="14"/>
      <c r="H8" s="14"/>
      <c r="I8" s="14"/>
      <c r="J8" s="14"/>
      <c r="K8" s="14"/>
      <c r="L8" s="14"/>
      <c r="M8" s="14"/>
      <c r="N8" s="14"/>
      <c r="O8" s="14"/>
      <c r="P8" s="14"/>
    </row>
    <row r="9" spans="1:24" ht="44.1" customHeight="1" x14ac:dyDescent="0.25">
      <c r="A9" s="113" t="s">
        <v>10</v>
      </c>
      <c r="B9" s="114"/>
      <c r="C9" s="115"/>
      <c r="D9" s="38" t="s">
        <v>397</v>
      </c>
      <c r="E9" s="47">
        <v>1</v>
      </c>
      <c r="F9" s="47">
        <v>2</v>
      </c>
      <c r="G9" s="47">
        <v>3</v>
      </c>
      <c r="H9" s="47">
        <v>4</v>
      </c>
      <c r="I9" s="47">
        <v>5</v>
      </c>
      <c r="J9" s="47">
        <v>6</v>
      </c>
      <c r="K9" s="47">
        <v>7</v>
      </c>
      <c r="L9" s="47">
        <v>8</v>
      </c>
      <c r="M9" s="47">
        <v>9</v>
      </c>
      <c r="N9" s="47">
        <v>10</v>
      </c>
      <c r="O9" s="47">
        <v>11</v>
      </c>
      <c r="P9" s="47">
        <v>12</v>
      </c>
      <c r="Q9" s="37"/>
      <c r="R9" s="109" t="s">
        <v>21</v>
      </c>
      <c r="S9" s="109"/>
      <c r="T9" s="109"/>
      <c r="U9" s="109"/>
      <c r="V9" s="109"/>
      <c r="W9" s="109"/>
      <c r="X9" s="109"/>
    </row>
    <row r="10" spans="1:24" ht="21.6" customHeight="1" x14ac:dyDescent="0.25">
      <c r="A10" s="116"/>
      <c r="B10" s="117"/>
      <c r="C10" s="118"/>
      <c r="D10" s="57" t="s">
        <v>398</v>
      </c>
      <c r="E10" s="80" t="str">
        <f>IF(ISBLANK(Deckblatt!$B$10),
      "",
      TEXT(EDATE(Deckblatt!$B$10,
                  COLUMN()-COLUMN($E$10)+1),
           "MM.JJJJ"))</f>
        <v/>
      </c>
      <c r="F10" s="80" t="str">
        <f>IF(ISBLANK(Deckblatt!$B$10),
      "",
      TEXT(EDATE(Deckblatt!$B$10,
                  COLUMN()-COLUMN($E$10)+1),
           "MM.JJJJ"))</f>
        <v/>
      </c>
      <c r="G10" s="80" t="str">
        <f>IF(ISBLANK(Deckblatt!$B$10),
      "",
      TEXT(EDATE(Deckblatt!$B$10,
                  COLUMN()-COLUMN($E$10)+1),
           "MM.JJJJ"))</f>
        <v/>
      </c>
      <c r="H10" s="80" t="str">
        <f>IF(ISBLANK(Deckblatt!$B$10),
      "",
      TEXT(EDATE(Deckblatt!$B$10,
                  COLUMN()-COLUMN($E$10)+1),
           "MM.JJJJ"))</f>
        <v/>
      </c>
      <c r="I10" s="80" t="str">
        <f>IF(ISBLANK(Deckblatt!$B$10),
      "",
      TEXT(EDATE(Deckblatt!$B$10,
                  COLUMN()-COLUMN($E$10)+1),
           "MM.JJJJ"))</f>
        <v/>
      </c>
      <c r="J10" s="80" t="str">
        <f>IF(ISBLANK(Deckblatt!$B$10),
      "",
      TEXT(EDATE(Deckblatt!$B$10,
                  COLUMN()-COLUMN($E$10)+1),
           "MM.JJJJ"))</f>
        <v/>
      </c>
      <c r="K10" s="80" t="str">
        <f>IF(ISBLANK(Deckblatt!$B$10),
      "",
      TEXT(EDATE(Deckblatt!$B$10,
                  COLUMN()-COLUMN($E$10)+1),
           "MM.JJJJ"))</f>
        <v/>
      </c>
      <c r="L10" s="80" t="str">
        <f>IF(ISBLANK(Deckblatt!$B$10),
      "",
      TEXT(EDATE(Deckblatt!$B$10,
                  COLUMN()-COLUMN($E$10)+1),
           "MM.JJJJ"))</f>
        <v/>
      </c>
      <c r="M10" s="80" t="str">
        <f>IF(ISBLANK(Deckblatt!$B$10),
      "",
      TEXT(EDATE(Deckblatt!$B$10,
                  COLUMN()-COLUMN($E$10)+1),
           "MM.JJJJ"))</f>
        <v/>
      </c>
      <c r="N10" s="80" t="str">
        <f>IF(ISBLANK(Deckblatt!$B$10),
      "",
      TEXT(EDATE(Deckblatt!$B$10,
                  COLUMN()-COLUMN($E$10)+1),
           "MM.JJJJ"))</f>
        <v/>
      </c>
      <c r="O10" s="80" t="str">
        <f>IF(ISBLANK(Deckblatt!$B$10),
      "",
      TEXT(EDATE(Deckblatt!$B$10,
                  COLUMN()-COLUMN($E$10)+1),
           "MM.JJJJ"))</f>
        <v/>
      </c>
      <c r="P10" s="80" t="str">
        <f>IF(ISBLANK(Deckblatt!$B$10),
      "",
      TEXT(EDATE(Deckblatt!$B$10,
                  COLUMN()-COLUMN($E$10)+1),
           "MM.JJJJ"))</f>
        <v/>
      </c>
      <c r="Q10" s="37"/>
      <c r="R10" s="123" t="s">
        <v>18</v>
      </c>
      <c r="S10" s="124"/>
      <c r="T10" s="124"/>
      <c r="U10" s="124"/>
      <c r="V10" s="124"/>
      <c r="W10" s="124"/>
      <c r="X10" s="125"/>
    </row>
    <row r="11" spans="1:24" ht="18" customHeight="1" x14ac:dyDescent="0.25">
      <c r="A11" s="135" t="s">
        <v>11</v>
      </c>
      <c r="B11" s="122" t="s">
        <v>389</v>
      </c>
      <c r="C11" s="47" t="s">
        <v>391</v>
      </c>
      <c r="D11" s="132"/>
      <c r="E11" s="61"/>
      <c r="F11" s="61"/>
      <c r="G11" s="61"/>
      <c r="H11" s="61"/>
      <c r="I11" s="61"/>
      <c r="J11" s="61"/>
      <c r="K11" s="61"/>
      <c r="L11" s="61"/>
      <c r="M11" s="61"/>
      <c r="N11" s="61"/>
      <c r="O11" s="61"/>
      <c r="P11" s="61"/>
      <c r="Q11" s="37"/>
      <c r="R11" s="126"/>
      <c r="S11" s="127"/>
      <c r="T11" s="127"/>
      <c r="U11" s="127"/>
      <c r="V11" s="127"/>
      <c r="W11" s="127"/>
      <c r="X11" s="128"/>
    </row>
    <row r="12" spans="1:24" ht="18" customHeight="1" x14ac:dyDescent="0.25">
      <c r="A12" s="136"/>
      <c r="B12" s="122"/>
      <c r="C12" s="47" t="s">
        <v>392</v>
      </c>
      <c r="D12" s="133"/>
      <c r="E12" s="61"/>
      <c r="F12" s="61"/>
      <c r="G12" s="61"/>
      <c r="H12" s="61"/>
      <c r="I12" s="61"/>
      <c r="J12" s="61"/>
      <c r="K12" s="61"/>
      <c r="L12" s="61"/>
      <c r="M12" s="61"/>
      <c r="N12" s="61"/>
      <c r="O12" s="61"/>
      <c r="P12" s="61"/>
      <c r="Q12" s="37"/>
      <c r="R12" s="126"/>
      <c r="S12" s="127"/>
      <c r="T12" s="127"/>
      <c r="U12" s="127"/>
      <c r="V12" s="127"/>
      <c r="W12" s="127"/>
      <c r="X12" s="128"/>
    </row>
    <row r="13" spans="1:24" ht="18" customHeight="1" x14ac:dyDescent="0.25">
      <c r="A13" s="136"/>
      <c r="B13" s="122"/>
      <c r="C13" s="47" t="s">
        <v>393</v>
      </c>
      <c r="D13" s="133"/>
      <c r="E13" s="61"/>
      <c r="F13" s="61"/>
      <c r="G13" s="61"/>
      <c r="H13" s="61"/>
      <c r="I13" s="61"/>
      <c r="J13" s="61"/>
      <c r="K13" s="61"/>
      <c r="L13" s="61"/>
      <c r="M13" s="61"/>
      <c r="N13" s="61"/>
      <c r="O13" s="61"/>
      <c r="P13" s="61"/>
      <c r="Q13" s="37"/>
      <c r="R13" s="126"/>
      <c r="S13" s="127"/>
      <c r="T13" s="127"/>
      <c r="U13" s="127"/>
      <c r="V13" s="127"/>
      <c r="W13" s="127"/>
      <c r="X13" s="128"/>
    </row>
    <row r="14" spans="1:24" ht="18" customHeight="1" x14ac:dyDescent="0.25">
      <c r="A14" s="136"/>
      <c r="B14" s="135" t="s">
        <v>390</v>
      </c>
      <c r="C14" s="47" t="s">
        <v>391</v>
      </c>
      <c r="D14" s="133"/>
      <c r="E14" s="61"/>
      <c r="F14" s="61"/>
      <c r="G14" s="61"/>
      <c r="H14" s="61"/>
      <c r="I14" s="61"/>
      <c r="J14" s="61"/>
      <c r="K14" s="61"/>
      <c r="L14" s="61"/>
      <c r="M14" s="61"/>
      <c r="N14" s="61"/>
      <c r="O14" s="61"/>
      <c r="P14" s="61"/>
      <c r="Q14" s="37"/>
      <c r="R14" s="126"/>
      <c r="S14" s="127"/>
      <c r="T14" s="127"/>
      <c r="U14" s="127"/>
      <c r="V14" s="127"/>
      <c r="W14" s="127"/>
      <c r="X14" s="128"/>
    </row>
    <row r="15" spans="1:24" ht="18" customHeight="1" x14ac:dyDescent="0.25">
      <c r="A15" s="136"/>
      <c r="B15" s="136"/>
      <c r="C15" s="47" t="s">
        <v>392</v>
      </c>
      <c r="D15" s="133"/>
      <c r="E15" s="61"/>
      <c r="F15" s="61"/>
      <c r="G15" s="61"/>
      <c r="H15" s="61"/>
      <c r="I15" s="61"/>
      <c r="J15" s="61"/>
      <c r="K15" s="61"/>
      <c r="L15" s="61"/>
      <c r="M15" s="61"/>
      <c r="N15" s="61"/>
      <c r="O15" s="61"/>
      <c r="P15" s="61"/>
      <c r="Q15" s="37"/>
      <c r="R15" s="126"/>
      <c r="S15" s="127"/>
      <c r="T15" s="127"/>
      <c r="U15" s="127"/>
      <c r="V15" s="127"/>
      <c r="W15" s="127"/>
      <c r="X15" s="128"/>
    </row>
    <row r="16" spans="1:24" ht="18" customHeight="1" x14ac:dyDescent="0.25">
      <c r="A16" s="138"/>
      <c r="B16" s="136"/>
      <c r="C16" s="47" t="s">
        <v>393</v>
      </c>
      <c r="D16" s="133"/>
      <c r="E16" s="61"/>
      <c r="F16" s="61"/>
      <c r="G16" s="61"/>
      <c r="H16" s="61"/>
      <c r="I16" s="61"/>
      <c r="J16" s="61"/>
      <c r="K16" s="61"/>
      <c r="L16" s="61"/>
      <c r="M16" s="61"/>
      <c r="N16" s="61"/>
      <c r="O16" s="61"/>
      <c r="P16" s="61"/>
      <c r="Q16" s="37"/>
      <c r="R16" s="126"/>
      <c r="S16" s="127"/>
      <c r="T16" s="127"/>
      <c r="U16" s="127"/>
      <c r="V16" s="127"/>
      <c r="W16" s="127"/>
      <c r="X16" s="128"/>
    </row>
    <row r="17" spans="1:24" ht="18" customHeight="1" x14ac:dyDescent="0.25">
      <c r="A17" s="135" t="s">
        <v>12</v>
      </c>
      <c r="B17" s="122" t="s">
        <v>389</v>
      </c>
      <c r="C17" s="47" t="s">
        <v>391</v>
      </c>
      <c r="D17" s="133"/>
      <c r="E17" s="61"/>
      <c r="F17" s="61"/>
      <c r="G17" s="61"/>
      <c r="H17" s="61"/>
      <c r="I17" s="61"/>
      <c r="J17" s="61"/>
      <c r="K17" s="61"/>
      <c r="L17" s="61"/>
      <c r="M17" s="61"/>
      <c r="N17" s="61"/>
      <c r="O17" s="61"/>
      <c r="P17" s="61"/>
      <c r="Q17" s="37"/>
      <c r="R17" s="126"/>
      <c r="S17" s="127"/>
      <c r="T17" s="127"/>
      <c r="U17" s="127"/>
      <c r="V17" s="127"/>
      <c r="W17" s="127"/>
      <c r="X17" s="128"/>
    </row>
    <row r="18" spans="1:24" ht="18" customHeight="1" x14ac:dyDescent="0.25">
      <c r="A18" s="136"/>
      <c r="B18" s="122"/>
      <c r="C18" s="47" t="s">
        <v>392</v>
      </c>
      <c r="D18" s="133"/>
      <c r="E18" s="61"/>
      <c r="F18" s="61"/>
      <c r="G18" s="61"/>
      <c r="H18" s="61"/>
      <c r="I18" s="61"/>
      <c r="J18" s="61"/>
      <c r="K18" s="61"/>
      <c r="L18" s="61"/>
      <c r="M18" s="61"/>
      <c r="N18" s="61"/>
      <c r="O18" s="61"/>
      <c r="P18" s="61"/>
      <c r="Q18" s="37"/>
      <c r="R18" s="126"/>
      <c r="S18" s="127"/>
      <c r="T18" s="127"/>
      <c r="U18" s="127"/>
      <c r="V18" s="127"/>
      <c r="W18" s="127"/>
      <c r="X18" s="128"/>
    </row>
    <row r="19" spans="1:24" ht="18" customHeight="1" x14ac:dyDescent="0.25">
      <c r="A19" s="136"/>
      <c r="B19" s="122"/>
      <c r="C19" s="47" t="s">
        <v>393</v>
      </c>
      <c r="D19" s="133"/>
      <c r="E19" s="61"/>
      <c r="F19" s="61"/>
      <c r="G19" s="61"/>
      <c r="H19" s="61"/>
      <c r="I19" s="61"/>
      <c r="J19" s="61"/>
      <c r="K19" s="61"/>
      <c r="L19" s="61"/>
      <c r="M19" s="61"/>
      <c r="N19" s="61"/>
      <c r="O19" s="61"/>
      <c r="P19" s="61"/>
      <c r="Q19" s="37"/>
      <c r="R19" s="126"/>
      <c r="S19" s="127"/>
      <c r="T19" s="127"/>
      <c r="U19" s="127"/>
      <c r="V19" s="127"/>
      <c r="W19" s="127"/>
      <c r="X19" s="128"/>
    </row>
    <row r="20" spans="1:24" ht="18" customHeight="1" x14ac:dyDescent="0.25">
      <c r="A20" s="136"/>
      <c r="B20" s="135" t="s">
        <v>390</v>
      </c>
      <c r="C20" s="47" t="s">
        <v>391</v>
      </c>
      <c r="D20" s="133"/>
      <c r="E20" s="61"/>
      <c r="F20" s="61"/>
      <c r="G20" s="61"/>
      <c r="H20" s="61"/>
      <c r="I20" s="61"/>
      <c r="J20" s="61"/>
      <c r="K20" s="61"/>
      <c r="L20" s="61"/>
      <c r="M20" s="61"/>
      <c r="N20" s="61"/>
      <c r="O20" s="61"/>
      <c r="P20" s="61"/>
      <c r="Q20" s="37"/>
      <c r="R20" s="126"/>
      <c r="S20" s="127"/>
      <c r="T20" s="127"/>
      <c r="U20" s="127"/>
      <c r="V20" s="127"/>
      <c r="W20" s="127"/>
      <c r="X20" s="128"/>
    </row>
    <row r="21" spans="1:24" ht="18" customHeight="1" x14ac:dyDescent="0.25">
      <c r="A21" s="136"/>
      <c r="B21" s="136"/>
      <c r="C21" s="47" t="s">
        <v>392</v>
      </c>
      <c r="D21" s="133"/>
      <c r="E21" s="61"/>
      <c r="F21" s="61"/>
      <c r="G21" s="61"/>
      <c r="H21" s="61"/>
      <c r="I21" s="61"/>
      <c r="J21" s="61"/>
      <c r="K21" s="61"/>
      <c r="L21" s="61"/>
      <c r="M21" s="61"/>
      <c r="N21" s="61"/>
      <c r="O21" s="61"/>
      <c r="P21" s="61"/>
      <c r="Q21" s="37"/>
      <c r="R21" s="126"/>
      <c r="S21" s="127"/>
      <c r="T21" s="127"/>
      <c r="U21" s="127"/>
      <c r="V21" s="127"/>
      <c r="W21" s="127"/>
      <c r="X21" s="128"/>
    </row>
    <row r="22" spans="1:24" ht="18" customHeight="1" thickBot="1" x14ac:dyDescent="0.3">
      <c r="A22" s="137"/>
      <c r="B22" s="137"/>
      <c r="C22" s="47" t="s">
        <v>393</v>
      </c>
      <c r="D22" s="133"/>
      <c r="E22" s="61"/>
      <c r="F22" s="61"/>
      <c r="G22" s="61"/>
      <c r="H22" s="61"/>
      <c r="I22" s="61"/>
      <c r="J22" s="61"/>
      <c r="K22" s="61"/>
      <c r="L22" s="61"/>
      <c r="M22" s="61"/>
      <c r="N22" s="61"/>
      <c r="O22" s="61"/>
      <c r="P22" s="61"/>
      <c r="Q22" s="37"/>
      <c r="R22" s="126"/>
      <c r="S22" s="127"/>
      <c r="T22" s="127"/>
      <c r="U22" s="127"/>
      <c r="V22" s="127"/>
      <c r="W22" s="127"/>
      <c r="X22" s="128"/>
    </row>
    <row r="23" spans="1:24" ht="18" customHeight="1" x14ac:dyDescent="0.25">
      <c r="A23" s="138" t="s">
        <v>9</v>
      </c>
      <c r="B23" s="119" t="s">
        <v>389</v>
      </c>
      <c r="C23" s="84" t="s">
        <v>391</v>
      </c>
      <c r="D23" s="133"/>
      <c r="E23" s="43" t="str">
        <f>IF(AND(ISBLANK(E11),ISBLANK(E17)),"",E11+E17)</f>
        <v/>
      </c>
      <c r="F23" s="43" t="str">
        <f t="shared" ref="F23:P23" si="0">IF(AND(ISBLANK(F11),ISBLANK(F17)),"",F11+F17)</f>
        <v/>
      </c>
      <c r="G23" s="43" t="str">
        <f t="shared" si="0"/>
        <v/>
      </c>
      <c r="H23" s="43" t="str">
        <f t="shared" si="0"/>
        <v/>
      </c>
      <c r="I23" s="43" t="str">
        <f t="shared" si="0"/>
        <v/>
      </c>
      <c r="J23" s="43" t="str">
        <f t="shared" si="0"/>
        <v/>
      </c>
      <c r="K23" s="43" t="str">
        <f t="shared" si="0"/>
        <v/>
      </c>
      <c r="L23" s="43" t="str">
        <f t="shared" si="0"/>
        <v/>
      </c>
      <c r="M23" s="43" t="str">
        <f t="shared" si="0"/>
        <v/>
      </c>
      <c r="N23" s="43" t="str">
        <f t="shared" si="0"/>
        <v/>
      </c>
      <c r="O23" s="43" t="str">
        <f t="shared" si="0"/>
        <v/>
      </c>
      <c r="P23" s="43" t="str">
        <f t="shared" si="0"/>
        <v/>
      </c>
      <c r="Q23" s="37"/>
      <c r="R23" s="126"/>
      <c r="S23" s="127"/>
      <c r="T23" s="127"/>
      <c r="U23" s="127"/>
      <c r="V23" s="127"/>
      <c r="W23" s="127"/>
      <c r="X23" s="128"/>
    </row>
    <row r="24" spans="1:24" ht="18" customHeight="1" x14ac:dyDescent="0.25">
      <c r="A24" s="122"/>
      <c r="B24" s="120"/>
      <c r="C24" s="47" t="s">
        <v>394</v>
      </c>
      <c r="D24" s="133"/>
      <c r="E24" s="45" t="str">
        <f>IF(AND(ISBLANK(E12),ISBLANK(E18)),"",E12+E18)</f>
        <v/>
      </c>
      <c r="F24" s="45" t="str">
        <f t="shared" ref="F24:P24" si="1">IF(AND(ISBLANK(F12),ISBLANK(F18)),"",F12+F18)</f>
        <v/>
      </c>
      <c r="G24" s="45" t="str">
        <f t="shared" si="1"/>
        <v/>
      </c>
      <c r="H24" s="45" t="str">
        <f t="shared" si="1"/>
        <v/>
      </c>
      <c r="I24" s="45" t="str">
        <f t="shared" si="1"/>
        <v/>
      </c>
      <c r="J24" s="45" t="str">
        <f t="shared" si="1"/>
        <v/>
      </c>
      <c r="K24" s="45" t="str">
        <f t="shared" si="1"/>
        <v/>
      </c>
      <c r="L24" s="45" t="str">
        <f t="shared" si="1"/>
        <v/>
      </c>
      <c r="M24" s="45" t="str">
        <f t="shared" si="1"/>
        <v/>
      </c>
      <c r="N24" s="45" t="str">
        <f t="shared" si="1"/>
        <v/>
      </c>
      <c r="O24" s="45" t="str">
        <f t="shared" si="1"/>
        <v/>
      </c>
      <c r="P24" s="45" t="str">
        <f t="shared" si="1"/>
        <v/>
      </c>
      <c r="Q24" s="37"/>
      <c r="R24" s="126"/>
      <c r="S24" s="127"/>
      <c r="T24" s="127"/>
      <c r="U24" s="127"/>
      <c r="V24" s="127"/>
      <c r="W24" s="127"/>
      <c r="X24" s="128"/>
    </row>
    <row r="25" spans="1:24" ht="18" customHeight="1" thickBot="1" x14ac:dyDescent="0.3">
      <c r="A25" s="122"/>
      <c r="B25" s="121"/>
      <c r="C25" s="83" t="s">
        <v>393</v>
      </c>
      <c r="D25" s="133"/>
      <c r="E25" s="44" t="str">
        <f>IF(AND(ISBLANK(E13),ISBLANK(E19)),"",AVERAGE(E13,E19))</f>
        <v/>
      </c>
      <c r="F25" s="44" t="str">
        <f t="shared" ref="F25:P25" si="2">IF(AND(ISBLANK(F13),ISBLANK(F19)),"",AVERAGE(F13,F19))</f>
        <v/>
      </c>
      <c r="G25" s="44" t="str">
        <f t="shared" si="2"/>
        <v/>
      </c>
      <c r="H25" s="44" t="str">
        <f t="shared" si="2"/>
        <v/>
      </c>
      <c r="I25" s="44" t="str">
        <f t="shared" si="2"/>
        <v/>
      </c>
      <c r="J25" s="44" t="str">
        <f t="shared" si="2"/>
        <v/>
      </c>
      <c r="K25" s="44" t="str">
        <f t="shared" si="2"/>
        <v/>
      </c>
      <c r="L25" s="44" t="str">
        <f t="shared" si="2"/>
        <v/>
      </c>
      <c r="M25" s="44" t="str">
        <f t="shared" si="2"/>
        <v/>
      </c>
      <c r="N25" s="44" t="str">
        <f t="shared" si="2"/>
        <v/>
      </c>
      <c r="O25" s="44" t="str">
        <f t="shared" si="2"/>
        <v/>
      </c>
      <c r="P25" s="44" t="str">
        <f t="shared" si="2"/>
        <v/>
      </c>
      <c r="Q25" s="37"/>
      <c r="R25" s="126"/>
      <c r="S25" s="127"/>
      <c r="T25" s="127"/>
      <c r="U25" s="127"/>
      <c r="V25" s="127"/>
      <c r="W25" s="127"/>
      <c r="X25" s="128"/>
    </row>
    <row r="26" spans="1:24" ht="18" customHeight="1" x14ac:dyDescent="0.25">
      <c r="A26" s="122"/>
      <c r="B26" s="147" t="s">
        <v>390</v>
      </c>
      <c r="C26" s="47" t="s">
        <v>391</v>
      </c>
      <c r="D26" s="133"/>
      <c r="E26" s="43" t="str">
        <f>IF(AND(ISBLANK(E14),ISBLANK(E20)),"",E14+E20)</f>
        <v/>
      </c>
      <c r="F26" s="43" t="str">
        <f t="shared" ref="F26:P26" si="3">IF(AND(ISBLANK(F14),ISBLANK(F20)),"",F14+F20)</f>
        <v/>
      </c>
      <c r="G26" s="43" t="str">
        <f t="shared" si="3"/>
        <v/>
      </c>
      <c r="H26" s="43" t="str">
        <f t="shared" si="3"/>
        <v/>
      </c>
      <c r="I26" s="43" t="str">
        <f t="shared" si="3"/>
        <v/>
      </c>
      <c r="J26" s="43" t="str">
        <f t="shared" si="3"/>
        <v/>
      </c>
      <c r="K26" s="43" t="str">
        <f t="shared" si="3"/>
        <v/>
      </c>
      <c r="L26" s="43" t="str">
        <f t="shared" si="3"/>
        <v/>
      </c>
      <c r="M26" s="43" t="str">
        <f t="shared" si="3"/>
        <v/>
      </c>
      <c r="N26" s="43" t="str">
        <f t="shared" si="3"/>
        <v/>
      </c>
      <c r="O26" s="43" t="str">
        <f t="shared" si="3"/>
        <v/>
      </c>
      <c r="P26" s="43" t="str">
        <f t="shared" si="3"/>
        <v/>
      </c>
      <c r="Q26" s="37"/>
      <c r="R26" s="126"/>
      <c r="S26" s="127"/>
      <c r="T26" s="127"/>
      <c r="U26" s="127"/>
      <c r="V26" s="127"/>
      <c r="W26" s="127"/>
      <c r="X26" s="128"/>
    </row>
    <row r="27" spans="1:24" ht="18" customHeight="1" x14ac:dyDescent="0.25">
      <c r="A27" s="122"/>
      <c r="B27" s="136"/>
      <c r="C27" s="47" t="s">
        <v>392</v>
      </c>
      <c r="D27" s="133"/>
      <c r="E27" s="45" t="str">
        <f>IF(AND(ISBLANK(E15),ISBLANK(E21)),"",E15+E21)</f>
        <v/>
      </c>
      <c r="F27" s="45" t="str">
        <f t="shared" ref="F27:P27" si="4">IF(AND(ISBLANK(F15),ISBLANK(F21)),"",F15+F21)</f>
        <v/>
      </c>
      <c r="G27" s="45" t="str">
        <f t="shared" si="4"/>
        <v/>
      </c>
      <c r="H27" s="45" t="str">
        <f t="shared" si="4"/>
        <v/>
      </c>
      <c r="I27" s="45" t="str">
        <f t="shared" si="4"/>
        <v/>
      </c>
      <c r="J27" s="45" t="str">
        <f t="shared" si="4"/>
        <v/>
      </c>
      <c r="K27" s="45" t="str">
        <f t="shared" si="4"/>
        <v/>
      </c>
      <c r="L27" s="45" t="str">
        <f t="shared" si="4"/>
        <v/>
      </c>
      <c r="M27" s="45" t="str">
        <f t="shared" si="4"/>
        <v/>
      </c>
      <c r="N27" s="45" t="str">
        <f t="shared" si="4"/>
        <v/>
      </c>
      <c r="O27" s="45" t="str">
        <f t="shared" si="4"/>
        <v/>
      </c>
      <c r="P27" s="45" t="str">
        <f t="shared" si="4"/>
        <v/>
      </c>
      <c r="Q27" s="37"/>
      <c r="R27" s="126"/>
      <c r="S27" s="127"/>
      <c r="T27" s="127"/>
      <c r="U27" s="127"/>
      <c r="V27" s="127"/>
      <c r="W27" s="127"/>
      <c r="X27" s="128"/>
    </row>
    <row r="28" spans="1:24" ht="18.600000000000001" customHeight="1" x14ac:dyDescent="0.25">
      <c r="A28" s="122"/>
      <c r="B28" s="136"/>
      <c r="C28" s="47" t="s">
        <v>393</v>
      </c>
      <c r="D28" s="134"/>
      <c r="E28" s="44" t="str">
        <f>IF(AND(ISBLANK(E16),ISBLANK(E22)),"",AVERAGE(E16,E22))</f>
        <v/>
      </c>
      <c r="F28" s="44" t="str">
        <f t="shared" ref="F28:P28" si="5">IF(AND(ISBLANK(F16),ISBLANK(F22)),"",AVERAGE(F16,F22))</f>
        <v/>
      </c>
      <c r="G28" s="44" t="str">
        <f t="shared" si="5"/>
        <v/>
      </c>
      <c r="H28" s="44" t="str">
        <f t="shared" si="5"/>
        <v/>
      </c>
      <c r="I28" s="44" t="str">
        <f t="shared" si="5"/>
        <v/>
      </c>
      <c r="J28" s="44" t="str">
        <f t="shared" si="5"/>
        <v/>
      </c>
      <c r="K28" s="44" t="str">
        <f t="shared" si="5"/>
        <v/>
      </c>
      <c r="L28" s="44" t="str">
        <f t="shared" si="5"/>
        <v/>
      </c>
      <c r="M28" s="44" t="str">
        <f t="shared" si="5"/>
        <v/>
      </c>
      <c r="N28" s="44" t="str">
        <f t="shared" si="5"/>
        <v/>
      </c>
      <c r="O28" s="44" t="str">
        <f t="shared" si="5"/>
        <v/>
      </c>
      <c r="P28" s="44" t="str">
        <f t="shared" si="5"/>
        <v/>
      </c>
      <c r="Q28" s="37"/>
      <c r="R28" s="129"/>
      <c r="S28" s="130"/>
      <c r="T28" s="130"/>
      <c r="U28" s="130"/>
      <c r="V28" s="130"/>
      <c r="W28" s="130"/>
      <c r="X28" s="131"/>
    </row>
    <row r="29" spans="1:24" ht="18" customHeight="1" x14ac:dyDescent="0.25">
      <c r="A29" s="54"/>
      <c r="B29" s="37"/>
      <c r="E29" s="37"/>
      <c r="F29" s="37"/>
      <c r="G29" s="37"/>
      <c r="H29" s="37"/>
      <c r="I29" s="37"/>
      <c r="J29" s="37"/>
      <c r="K29" s="37"/>
      <c r="L29" s="37"/>
      <c r="M29" s="37"/>
      <c r="N29" s="37"/>
      <c r="O29" s="37"/>
      <c r="P29" s="37"/>
      <c r="Q29" s="37"/>
    </row>
    <row r="30" spans="1:24" ht="18" customHeight="1" x14ac:dyDescent="0.25">
      <c r="A30" s="54"/>
      <c r="B30" s="37"/>
      <c r="E30" s="37"/>
      <c r="F30" s="37"/>
      <c r="G30" s="37"/>
      <c r="H30" s="37"/>
      <c r="I30" s="37"/>
      <c r="J30" s="37"/>
      <c r="K30" s="37"/>
      <c r="L30" s="37"/>
      <c r="M30" s="37"/>
      <c r="N30" s="37"/>
      <c r="O30" s="37"/>
      <c r="P30" s="37"/>
      <c r="Q30" s="37"/>
    </row>
    <row r="31" spans="1:24" ht="18" customHeight="1" x14ac:dyDescent="0.25">
      <c r="A31" s="50" t="s">
        <v>22</v>
      </c>
      <c r="B31" s="37"/>
      <c r="E31" s="37"/>
      <c r="F31" s="37"/>
      <c r="G31" s="37"/>
      <c r="H31" s="37"/>
      <c r="I31" s="37"/>
      <c r="J31" s="37"/>
      <c r="K31" s="37"/>
      <c r="L31" s="37"/>
      <c r="M31" s="37"/>
      <c r="N31" s="37"/>
      <c r="O31" s="37"/>
      <c r="P31" s="37"/>
      <c r="Q31" s="37"/>
    </row>
    <row r="32" spans="1:24" ht="18.600000000000001" customHeight="1" x14ac:dyDescent="0.25">
      <c r="A32" s="50" t="s">
        <v>14</v>
      </c>
      <c r="B32" s="37"/>
      <c r="E32" s="37"/>
      <c r="F32" s="37"/>
      <c r="G32" s="37"/>
      <c r="H32" s="37"/>
      <c r="I32" s="37"/>
      <c r="J32" s="37"/>
      <c r="K32" s="37"/>
      <c r="L32" s="37"/>
      <c r="M32" s="37"/>
      <c r="N32" s="37"/>
      <c r="O32" s="37"/>
      <c r="P32" s="37"/>
      <c r="Q32" s="37"/>
    </row>
    <row r="33" spans="1:17" ht="18" customHeight="1" x14ac:dyDescent="0.25">
      <c r="A33" s="50" t="s">
        <v>15</v>
      </c>
      <c r="B33" s="37"/>
      <c r="E33" s="37"/>
      <c r="F33" s="37"/>
      <c r="G33" s="37"/>
      <c r="H33" s="37"/>
      <c r="I33" s="37"/>
      <c r="J33" s="37"/>
      <c r="K33" s="37"/>
      <c r="L33" s="37"/>
      <c r="M33" s="37"/>
      <c r="N33" s="37"/>
      <c r="O33" s="37"/>
      <c r="P33" s="37"/>
      <c r="Q33" s="37"/>
    </row>
    <row r="34" spans="1:17" ht="17.100000000000001" customHeight="1" x14ac:dyDescent="0.25">
      <c r="A34" s="50" t="s">
        <v>409</v>
      </c>
      <c r="B34" s="37"/>
      <c r="E34" s="37"/>
      <c r="F34" s="37"/>
      <c r="G34" s="37"/>
      <c r="H34" s="37"/>
      <c r="I34" s="37"/>
      <c r="J34" s="37"/>
      <c r="K34" s="37"/>
      <c r="L34" s="37"/>
      <c r="M34" s="37"/>
      <c r="N34" s="37"/>
      <c r="O34" s="37"/>
      <c r="P34" s="37"/>
      <c r="Q34" s="37"/>
    </row>
    <row r="35" spans="1:17" ht="18" customHeight="1" x14ac:dyDescent="0.25">
      <c r="A35" s="50" t="s">
        <v>25</v>
      </c>
      <c r="B35" s="37"/>
      <c r="E35" s="37"/>
      <c r="F35" s="37"/>
      <c r="G35" s="37"/>
      <c r="H35" s="37"/>
      <c r="I35" s="37"/>
      <c r="J35" s="37"/>
      <c r="K35" s="37"/>
      <c r="L35" s="37"/>
      <c r="M35" s="37"/>
      <c r="N35" s="37"/>
      <c r="O35" s="37"/>
      <c r="P35" s="37"/>
      <c r="Q35" s="37"/>
    </row>
    <row r="36" spans="1:17" ht="18" customHeight="1" x14ac:dyDescent="0.25">
      <c r="A36" s="50" t="s">
        <v>410</v>
      </c>
      <c r="B36" s="37"/>
      <c r="E36" s="37"/>
      <c r="F36" s="37"/>
      <c r="G36" s="37"/>
      <c r="H36" s="37"/>
      <c r="I36" s="37"/>
      <c r="J36" s="37"/>
      <c r="K36" s="37"/>
      <c r="L36" s="37"/>
      <c r="M36" s="37"/>
      <c r="N36" s="37"/>
      <c r="O36" s="37"/>
      <c r="P36" s="37"/>
      <c r="Q36" s="37"/>
    </row>
  </sheetData>
  <sheetProtection sheet="1" formatCells="0" formatColumns="0" formatRows="0"/>
  <mergeCells count="18">
    <mergeCell ref="A3:E3"/>
    <mergeCell ref="A4:E4"/>
    <mergeCell ref="A7:E7"/>
    <mergeCell ref="A6:E6"/>
    <mergeCell ref="B26:B28"/>
    <mergeCell ref="R9:X9"/>
    <mergeCell ref="A5:E5"/>
    <mergeCell ref="A9:C10"/>
    <mergeCell ref="B23:B25"/>
    <mergeCell ref="B17:B19"/>
    <mergeCell ref="B11:B13"/>
    <mergeCell ref="R10:X28"/>
    <mergeCell ref="D11:D28"/>
    <mergeCell ref="B14:B16"/>
    <mergeCell ref="B20:B22"/>
    <mergeCell ref="A23:A28"/>
    <mergeCell ref="A17:A22"/>
    <mergeCell ref="A11:A16"/>
  </mergeCells>
  <phoneticPr fontId="11" type="noConversion"/>
  <dataValidations count="1">
    <dataValidation type="decimal" allowBlank="1" showInputMessage="1" showErrorMessage="1" sqref="E11:P22" xr:uid="{12CAA2BC-8064-4D0F-8A5C-2C2F67146F2C}">
      <formula1>0</formula1>
      <formula2>100000000000000</formula2>
    </dataValidation>
  </dataValidations>
  <pageMargins left="0.7" right="0.7" top="0.78740157499999996" bottom="0.78740157499999996"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4654-161D-48A6-BEB5-F402C9DA8BC2}">
  <dimension ref="A1:W27"/>
  <sheetViews>
    <sheetView zoomScale="70" zoomScaleNormal="70" workbookViewId="0">
      <selection activeCell="A8" sqref="A8:D8"/>
    </sheetView>
  </sheetViews>
  <sheetFormatPr baseColWidth="10" defaultRowHeight="15" x14ac:dyDescent="0.25"/>
  <cols>
    <col min="1" max="1" width="84.7109375" customWidth="1"/>
    <col min="2" max="2" width="101.28515625" customWidth="1"/>
    <col min="3" max="3" width="43.140625" customWidth="1"/>
    <col min="4" max="4" width="14.5703125" customWidth="1"/>
    <col min="5" max="5" width="20.42578125" customWidth="1"/>
    <col min="6" max="6" width="19.7109375" customWidth="1"/>
    <col min="7" max="7" width="18.5703125" customWidth="1"/>
    <col min="8" max="8" width="18.140625" customWidth="1"/>
    <col min="9" max="9" width="18.5703125" customWidth="1"/>
    <col min="10" max="10" width="19.7109375" customWidth="1"/>
    <col min="11" max="11" width="20.42578125" customWidth="1"/>
    <col min="12" max="12" width="20" customWidth="1"/>
    <col min="13" max="13" width="20.140625" customWidth="1"/>
    <col min="14" max="14" width="19.28515625" customWidth="1"/>
    <col min="15" max="15" width="19" customWidth="1"/>
    <col min="16" max="16" width="10" customWidth="1"/>
    <col min="17" max="17" width="10.140625" customWidth="1"/>
    <col min="23" max="23" width="16.85546875" customWidth="1"/>
    <col min="24" max="24" width="20.85546875" customWidth="1"/>
  </cols>
  <sheetData>
    <row r="1" spans="1:23" ht="68.45" customHeight="1" x14ac:dyDescent="0.25"/>
    <row r="3" spans="1:23" ht="25.5" x14ac:dyDescent="0.35">
      <c r="A3" s="152" t="s">
        <v>421</v>
      </c>
      <c r="B3" s="153"/>
      <c r="C3" s="153"/>
      <c r="D3" s="153"/>
      <c r="E3" s="17"/>
      <c r="F3" s="16"/>
      <c r="G3" s="16"/>
      <c r="H3" s="16"/>
      <c r="I3" s="16"/>
      <c r="J3" s="16"/>
      <c r="K3" s="16"/>
      <c r="L3" s="16"/>
      <c r="M3" s="16"/>
      <c r="N3" s="16"/>
      <c r="O3" s="16"/>
      <c r="P3" s="16"/>
    </row>
    <row r="4" spans="1:23" ht="26.25" thickBot="1" x14ac:dyDescent="0.4">
      <c r="A4" s="152" t="s">
        <v>384</v>
      </c>
      <c r="B4" s="153"/>
      <c r="C4" s="153"/>
      <c r="D4" s="153"/>
      <c r="E4" s="17"/>
      <c r="F4" s="16"/>
      <c r="G4" s="16"/>
      <c r="H4" s="16"/>
      <c r="I4" s="16"/>
      <c r="J4" s="16"/>
      <c r="K4" s="16"/>
      <c r="L4" s="16"/>
      <c r="M4" s="16"/>
      <c r="N4" s="16"/>
      <c r="O4" s="16"/>
      <c r="P4" s="16"/>
    </row>
    <row r="5" spans="1:23" ht="24" customHeight="1" thickBot="1" x14ac:dyDescent="0.4">
      <c r="A5" s="154" t="s">
        <v>396</v>
      </c>
      <c r="B5" s="155"/>
      <c r="C5" s="155"/>
      <c r="D5" s="156"/>
      <c r="E5" s="17"/>
      <c r="F5" s="16"/>
      <c r="G5" s="16"/>
      <c r="H5" s="16"/>
      <c r="I5" s="16"/>
      <c r="J5" s="16"/>
      <c r="K5" s="16"/>
      <c r="L5" s="16"/>
      <c r="M5" s="16"/>
      <c r="N5" s="16"/>
      <c r="O5" s="16"/>
      <c r="P5" s="16"/>
    </row>
    <row r="6" spans="1:23" ht="74.099999999999994" customHeight="1" x14ac:dyDescent="0.35">
      <c r="A6" s="157" t="s">
        <v>428</v>
      </c>
      <c r="B6" s="158"/>
      <c r="C6" s="158"/>
      <c r="D6" s="159"/>
      <c r="E6" s="17"/>
      <c r="F6" s="16"/>
      <c r="G6" s="16"/>
      <c r="H6" s="16"/>
      <c r="I6" s="16"/>
      <c r="J6" s="16"/>
      <c r="K6" s="16"/>
      <c r="L6" s="16"/>
      <c r="M6" s="16"/>
      <c r="N6" s="16"/>
      <c r="O6" s="16"/>
      <c r="P6" s="16"/>
    </row>
    <row r="7" spans="1:23" ht="82.5" customHeight="1" x14ac:dyDescent="0.35">
      <c r="A7" s="157" t="s">
        <v>426</v>
      </c>
      <c r="B7" s="158"/>
      <c r="C7" s="158"/>
      <c r="D7" s="159"/>
      <c r="E7" s="17"/>
      <c r="F7" s="16"/>
      <c r="G7" s="16"/>
      <c r="H7" s="16"/>
      <c r="I7" s="16"/>
      <c r="J7" s="16"/>
      <c r="K7" s="16"/>
      <c r="L7" s="16"/>
      <c r="M7" s="16"/>
      <c r="N7" s="16"/>
      <c r="O7" s="16"/>
      <c r="P7" s="16"/>
    </row>
    <row r="8" spans="1:23" ht="39.950000000000003" customHeight="1" thickBot="1" x14ac:dyDescent="0.4">
      <c r="A8" s="160" t="s">
        <v>408</v>
      </c>
      <c r="B8" s="161"/>
      <c r="C8" s="161"/>
      <c r="D8" s="162"/>
      <c r="E8" s="17"/>
      <c r="F8" s="16"/>
      <c r="G8" s="16"/>
      <c r="H8" s="16"/>
      <c r="I8" s="16"/>
      <c r="J8" s="16"/>
      <c r="K8" s="16"/>
      <c r="L8" s="16"/>
      <c r="M8" s="16"/>
      <c r="N8" s="16"/>
      <c r="O8" s="16"/>
      <c r="P8" s="16"/>
    </row>
    <row r="9" spans="1:23" ht="27.75" x14ac:dyDescent="0.35">
      <c r="A9" s="28"/>
      <c r="B9" s="17"/>
      <c r="C9" s="17"/>
      <c r="D9" s="17"/>
      <c r="E9" s="17"/>
      <c r="F9" s="16"/>
      <c r="G9" s="16"/>
      <c r="H9" s="16"/>
      <c r="I9" s="16"/>
      <c r="J9" s="16"/>
      <c r="K9" s="16"/>
      <c r="L9" s="16"/>
      <c r="M9" s="16"/>
      <c r="N9" s="16"/>
      <c r="O9" s="16"/>
      <c r="P9" s="16"/>
    </row>
    <row r="10" spans="1:23" ht="18" x14ac:dyDescent="0.25">
      <c r="A10" s="148" t="s">
        <v>13</v>
      </c>
      <c r="B10" s="148"/>
      <c r="C10" s="47" t="s">
        <v>397</v>
      </c>
      <c r="D10" s="47">
        <v>1</v>
      </c>
      <c r="E10" s="47">
        <v>2</v>
      </c>
      <c r="F10" s="47">
        <v>3</v>
      </c>
      <c r="G10" s="47">
        <v>4</v>
      </c>
      <c r="H10" s="47">
        <v>5</v>
      </c>
      <c r="I10" s="47">
        <v>6</v>
      </c>
      <c r="J10" s="47">
        <v>7</v>
      </c>
      <c r="K10" s="47">
        <v>8</v>
      </c>
      <c r="L10" s="47">
        <v>9</v>
      </c>
      <c r="M10" s="47">
        <v>10</v>
      </c>
      <c r="N10" s="47">
        <v>11</v>
      </c>
      <c r="O10" s="47">
        <v>12</v>
      </c>
      <c r="P10" s="37"/>
      <c r="Q10" s="109" t="s">
        <v>27</v>
      </c>
      <c r="R10" s="109"/>
      <c r="S10" s="109"/>
      <c r="T10" s="109"/>
      <c r="U10" s="109"/>
      <c r="V10" s="109"/>
      <c r="W10" s="109"/>
    </row>
    <row r="11" spans="1:23" ht="23.25" x14ac:dyDescent="0.25">
      <c r="A11" s="117"/>
      <c r="B11" s="117"/>
      <c r="C11" s="47" t="s">
        <v>398</v>
      </c>
      <c r="D11" s="80" t="str">
        <f>IF(ISBLANK(Deckblatt!$B$10),
      "",
      TEXT(EDATE(Deckblatt!$B$10,
                  COLUMN()-COLUMN($E$10)+1),
           "MM.JJJJ"))</f>
        <v/>
      </c>
      <c r="E11" s="80" t="str">
        <f>IF(ISBLANK(Deckblatt!$B$10),
      "",
      TEXT(EDATE(Deckblatt!$B$10,
                  COLUMN()-COLUMN($E$10)+1),
           "MM.JJJJ"))</f>
        <v/>
      </c>
      <c r="F11" s="80" t="str">
        <f>IF(ISBLANK(Deckblatt!$B$10),
      "",
      TEXT(EDATE(Deckblatt!$B$10,
                  COLUMN()-COLUMN($E$10)+1),
           "MM.JJJJ"))</f>
        <v/>
      </c>
      <c r="G11" s="80" t="str">
        <f>IF(ISBLANK(Deckblatt!$B$10),
      "",
      TEXT(EDATE(Deckblatt!$B$10,
                  COLUMN()-COLUMN($E$10)+1),
           "MM.JJJJ"))</f>
        <v/>
      </c>
      <c r="H11" s="80" t="str">
        <f>IF(ISBLANK(Deckblatt!$B$10),
      "",
      TEXT(EDATE(Deckblatt!$B$10,
                  COLUMN()-COLUMN($E$10)+1),
           "MM.JJJJ"))</f>
        <v/>
      </c>
      <c r="I11" s="80" t="str">
        <f>IF(ISBLANK(Deckblatt!$B$10),
      "",
      TEXT(EDATE(Deckblatt!$B$10,
                  COLUMN()-COLUMN($E$10)+1),
           "MM.JJJJ"))</f>
        <v/>
      </c>
      <c r="J11" s="80" t="str">
        <f>IF(ISBLANK(Deckblatt!$B$10),
      "",
      TEXT(EDATE(Deckblatt!$B$10,
                  COLUMN()-COLUMN($E$10)+1),
           "MM.JJJJ"))</f>
        <v/>
      </c>
      <c r="K11" s="80" t="str">
        <f>IF(ISBLANK(Deckblatt!$B$10),
      "",
      TEXT(EDATE(Deckblatt!$B$10,
                  COLUMN()-COLUMN($E$10)+1),
           "MM.JJJJ"))</f>
        <v/>
      </c>
      <c r="L11" s="80" t="str">
        <f>IF(ISBLANK(Deckblatt!$B$10),
      "",
      TEXT(EDATE(Deckblatt!$B$10,
                  COLUMN()-COLUMN($E$10)+1),
           "MM.JJJJ"))</f>
        <v/>
      </c>
      <c r="M11" s="80" t="str">
        <f>IF(ISBLANK(Deckblatt!$B$10),
      "",
      TEXT(EDATE(Deckblatt!$B$10,
                  COLUMN()-COLUMN($E$10)+1),
           "MM.JJJJ"))</f>
        <v/>
      </c>
      <c r="N11" s="80" t="str">
        <f>IF(ISBLANK(Deckblatt!$B$10),
      "",
      TEXT(EDATE(Deckblatt!$B$10,
                  COLUMN()-COLUMN($E$10)+1),
           "MM.JJJJ"))</f>
        <v/>
      </c>
      <c r="O11" s="80" t="str">
        <f>IF(ISBLANK(Deckblatt!$B$10),
      "",
      TEXT(EDATE(Deckblatt!$B$10,
                  COLUMN()-COLUMN($E$10)+1),
           "MM.JJJJ"))</f>
        <v/>
      </c>
      <c r="P11" s="37"/>
      <c r="Q11" s="123" t="s">
        <v>18</v>
      </c>
      <c r="R11" s="124"/>
      <c r="S11" s="124"/>
      <c r="T11" s="124"/>
      <c r="U11" s="124"/>
      <c r="V11" s="124"/>
      <c r="W11" s="125"/>
    </row>
    <row r="12" spans="1:23" ht="18" customHeight="1" x14ac:dyDescent="0.25">
      <c r="A12" s="135" t="s">
        <v>389</v>
      </c>
      <c r="B12" s="82" t="s">
        <v>425</v>
      </c>
      <c r="C12" s="149"/>
      <c r="D12" s="62"/>
      <c r="E12" s="62"/>
      <c r="F12" s="62"/>
      <c r="G12" s="62"/>
      <c r="H12" s="62"/>
      <c r="I12" s="62"/>
      <c r="J12" s="62"/>
      <c r="K12" s="62"/>
      <c r="L12" s="62"/>
      <c r="M12" s="62"/>
      <c r="N12" s="62"/>
      <c r="O12" s="62"/>
      <c r="P12" s="37"/>
      <c r="Q12" s="126"/>
      <c r="R12" s="127"/>
      <c r="S12" s="127"/>
      <c r="T12" s="127"/>
      <c r="U12" s="127"/>
      <c r="V12" s="127"/>
      <c r="W12" s="128"/>
    </row>
    <row r="13" spans="1:23" ht="18" customHeight="1" x14ac:dyDescent="0.25">
      <c r="A13" s="138"/>
      <c r="B13" s="47" t="s">
        <v>423</v>
      </c>
      <c r="C13" s="150"/>
      <c r="D13" s="62"/>
      <c r="E13" s="62"/>
      <c r="F13" s="62"/>
      <c r="G13" s="62"/>
      <c r="H13" s="62"/>
      <c r="I13" s="62"/>
      <c r="J13" s="62"/>
      <c r="K13" s="62"/>
      <c r="L13" s="62"/>
      <c r="M13" s="62"/>
      <c r="N13" s="62"/>
      <c r="O13" s="62"/>
      <c r="P13" s="37"/>
      <c r="Q13" s="126"/>
      <c r="R13" s="127"/>
      <c r="S13" s="127"/>
      <c r="T13" s="127"/>
      <c r="U13" s="127"/>
      <c r="V13" s="127"/>
      <c r="W13" s="128"/>
    </row>
    <row r="14" spans="1:23" ht="18" customHeight="1" x14ac:dyDescent="0.25">
      <c r="A14" s="122" t="s">
        <v>406</v>
      </c>
      <c r="B14" s="47" t="s">
        <v>425</v>
      </c>
      <c r="C14" s="150"/>
      <c r="D14" s="62"/>
      <c r="E14" s="62"/>
      <c r="F14" s="62"/>
      <c r="G14" s="62"/>
      <c r="H14" s="62"/>
      <c r="I14" s="62"/>
      <c r="J14" s="62"/>
      <c r="K14" s="62"/>
      <c r="L14" s="62"/>
      <c r="M14" s="62"/>
      <c r="N14" s="62"/>
      <c r="O14" s="62"/>
      <c r="P14" s="37"/>
      <c r="Q14" s="126"/>
      <c r="R14" s="127"/>
      <c r="S14" s="127"/>
      <c r="T14" s="127"/>
      <c r="U14" s="127"/>
      <c r="V14" s="127"/>
      <c r="W14" s="128"/>
    </row>
    <row r="15" spans="1:23" ht="18.600000000000001" customHeight="1" thickBot="1" x14ac:dyDescent="0.3">
      <c r="A15" s="122"/>
      <c r="B15" s="47" t="s">
        <v>423</v>
      </c>
      <c r="C15" s="150"/>
      <c r="D15" s="63"/>
      <c r="E15" s="63"/>
      <c r="F15" s="63"/>
      <c r="G15" s="63"/>
      <c r="H15" s="63"/>
      <c r="I15" s="63"/>
      <c r="J15" s="63"/>
      <c r="K15" s="63"/>
      <c r="L15" s="63"/>
      <c r="M15" s="63"/>
      <c r="N15" s="63"/>
      <c r="O15" s="63"/>
      <c r="P15" s="37"/>
      <c r="Q15" s="126"/>
      <c r="R15" s="127"/>
      <c r="S15" s="127"/>
      <c r="T15" s="127"/>
      <c r="U15" s="127"/>
      <c r="V15" s="127"/>
      <c r="W15" s="128"/>
    </row>
    <row r="16" spans="1:23" ht="18" customHeight="1" x14ac:dyDescent="0.25">
      <c r="A16" s="122" t="s">
        <v>9</v>
      </c>
      <c r="B16" s="47" t="s">
        <v>399</v>
      </c>
      <c r="C16" s="150"/>
      <c r="D16" s="44" t="str">
        <f t="shared" ref="D16:N16" si="0">IF(ISBLANK(D12),"",D12)</f>
        <v/>
      </c>
      <c r="E16" s="44" t="str">
        <f t="shared" si="0"/>
        <v/>
      </c>
      <c r="F16" s="44" t="str">
        <f t="shared" si="0"/>
        <v/>
      </c>
      <c r="G16" s="44" t="str">
        <f t="shared" si="0"/>
        <v/>
      </c>
      <c r="H16" s="44" t="str">
        <f t="shared" si="0"/>
        <v/>
      </c>
      <c r="I16" s="44" t="str">
        <f t="shared" si="0"/>
        <v/>
      </c>
      <c r="J16" s="44" t="str">
        <f t="shared" si="0"/>
        <v/>
      </c>
      <c r="K16" s="44" t="str">
        <f t="shared" si="0"/>
        <v/>
      </c>
      <c r="L16" s="44" t="str">
        <f t="shared" si="0"/>
        <v/>
      </c>
      <c r="M16" s="44" t="str">
        <f t="shared" si="0"/>
        <v/>
      </c>
      <c r="N16" s="44" t="str">
        <f t="shared" si="0"/>
        <v/>
      </c>
      <c r="O16" s="44" t="str">
        <f>IF(ISBLANK(O12),"",O12)</f>
        <v/>
      </c>
      <c r="P16" s="37"/>
      <c r="Q16" s="126"/>
      <c r="R16" s="127"/>
      <c r="S16" s="127"/>
      <c r="T16" s="127"/>
      <c r="U16" s="127"/>
      <c r="V16" s="127"/>
      <c r="W16" s="128"/>
    </row>
    <row r="17" spans="1:23" ht="18.600000000000001" customHeight="1" thickBot="1" x14ac:dyDescent="0.3">
      <c r="A17" s="122"/>
      <c r="B17" s="47" t="s">
        <v>400</v>
      </c>
      <c r="C17" s="150"/>
      <c r="D17" s="46" t="str">
        <f>IF(AND(ISBLANK(D12),ISBLANK(D14)),"",D12+D14)</f>
        <v/>
      </c>
      <c r="E17" s="46" t="str">
        <f t="shared" ref="E17:O17" si="1">IF(AND(ISBLANK(E12),ISBLANK(E14)),"",E12+E14)</f>
        <v/>
      </c>
      <c r="F17" s="46" t="str">
        <f t="shared" si="1"/>
        <v/>
      </c>
      <c r="G17" s="46" t="str">
        <f t="shared" si="1"/>
        <v/>
      </c>
      <c r="H17" s="46" t="str">
        <f t="shared" si="1"/>
        <v/>
      </c>
      <c r="I17" s="46" t="str">
        <f t="shared" si="1"/>
        <v/>
      </c>
      <c r="J17" s="46" t="str">
        <f t="shared" si="1"/>
        <v/>
      </c>
      <c r="K17" s="46" t="str">
        <f t="shared" si="1"/>
        <v/>
      </c>
      <c r="L17" s="46" t="str">
        <f t="shared" si="1"/>
        <v/>
      </c>
      <c r="M17" s="46" t="str">
        <f t="shared" si="1"/>
        <v/>
      </c>
      <c r="N17" s="46" t="str">
        <f t="shared" si="1"/>
        <v/>
      </c>
      <c r="O17" s="46" t="str">
        <f t="shared" si="1"/>
        <v/>
      </c>
      <c r="P17" s="37"/>
      <c r="Q17" s="126"/>
      <c r="R17" s="127"/>
      <c r="S17" s="127"/>
      <c r="T17" s="127"/>
      <c r="U17" s="127"/>
      <c r="V17" s="127"/>
      <c r="W17" s="128"/>
    </row>
    <row r="18" spans="1:23" ht="18" customHeight="1" x14ac:dyDescent="0.25">
      <c r="A18" s="122"/>
      <c r="B18" s="47" t="s">
        <v>401</v>
      </c>
      <c r="C18" s="151"/>
      <c r="D18" s="44" t="str">
        <f>IFERROR(
        IF(AND(ISBLANK(Vertrieb!E24),
                ISBLANK(Beschaffung!D12),
                ISBLANK(Beschaffung!D14)),
            "",
            Vertrieb!E24 - Beschaffung!D12 - Beschaffung!D14),
        "")</f>
        <v/>
      </c>
      <c r="E18" s="44" t="str">
        <f>IFERROR(
        IF(AND(ISBLANK(Vertrieb!F24),
                ISBLANK(Beschaffung!E12),
                ISBLANK(Beschaffung!E14)),
            "",
            Vertrieb!F24 - Beschaffung!E12 - Beschaffung!E14),
        "")</f>
        <v/>
      </c>
      <c r="F18" s="44" t="str">
        <f>IFERROR(
        IF(AND(ISBLANK(Vertrieb!G24),
                ISBLANK(Beschaffung!F12),
                ISBLANK(Beschaffung!F14)),
            "",
            Vertrieb!G24 - Beschaffung!F12 - Beschaffung!F14),
        "")</f>
        <v/>
      </c>
      <c r="G18" s="44" t="str">
        <f>IFERROR(
        IF(AND(ISBLANK(Vertrieb!H24),
                ISBLANK(Beschaffung!G12),
                ISBLANK(Beschaffung!G14)),
            "",
            Vertrieb!H24 - Beschaffung!G12 - Beschaffung!G14),
        "")</f>
        <v/>
      </c>
      <c r="H18" s="44" t="str">
        <f>IFERROR(
        IF(AND(ISBLANK(Vertrieb!I24),
                ISBLANK(Beschaffung!H12),
                ISBLANK(Beschaffung!H14)),
            "",
            Vertrieb!I24 - Beschaffung!H12 - Beschaffung!H14),
        "")</f>
        <v/>
      </c>
      <c r="I18" s="44" t="str">
        <f>IFERROR(
        IF(AND(ISBLANK(Vertrieb!J24),
                ISBLANK(Beschaffung!I12),
                ISBLANK(Beschaffung!I14)),
            "",
            Vertrieb!J24 - Beschaffung!I12 - Beschaffung!I14),
        "")</f>
        <v/>
      </c>
      <c r="J18" s="44" t="str">
        <f>IFERROR(
        IF(AND(ISBLANK(Vertrieb!K24),
                ISBLANK(Beschaffung!J12),
                ISBLANK(Beschaffung!J14)),
            "",
            Vertrieb!K24 - Beschaffung!J12 - Beschaffung!J14),
        "")</f>
        <v/>
      </c>
      <c r="K18" s="44" t="str">
        <f>IFERROR(
        IF(AND(ISBLANK(Vertrieb!L24),
                ISBLANK(Beschaffung!K12),
                ISBLANK(Beschaffung!K14)),
            "",
            Vertrieb!L24 - Beschaffung!K12 - Beschaffung!K14),
        "")</f>
        <v/>
      </c>
      <c r="L18" s="44" t="str">
        <f>IFERROR(
        IF(AND(ISBLANK(Vertrieb!M24),
                ISBLANK(Beschaffung!L12),
                ISBLANK(Beschaffung!L14)),
            "",
            Vertrieb!M24 - Beschaffung!L12 - Beschaffung!L14),
        "")</f>
        <v/>
      </c>
      <c r="M18" s="44" t="str">
        <f>IFERROR(
        IF(AND(ISBLANK(Vertrieb!N24),
                ISBLANK(Beschaffung!M12),
                ISBLANK(Beschaffung!M14)),
            "",
            Vertrieb!N24 - Beschaffung!M12 - Beschaffung!M14),
        "")</f>
        <v/>
      </c>
      <c r="N18" s="44" t="str">
        <f>IFERROR(
        IF(AND(ISBLANK(Vertrieb!O24),
                ISBLANK(Beschaffung!N12),
                ISBLANK(Beschaffung!N14)),
            "",
            Vertrieb!O24 - Beschaffung!N12 - Beschaffung!N14),
        "")</f>
        <v/>
      </c>
      <c r="O18" s="44" t="str">
        <f>IFERROR(
        IF(AND(ISBLANK(Vertrieb!P24),
                ISBLANK(Beschaffung!O12),
                ISBLANK(Beschaffung!O14)),
            "",
            Vertrieb!P24 - Beschaffung!O12 - Beschaffung!O14),
        "")</f>
        <v/>
      </c>
      <c r="P18" s="37"/>
      <c r="Q18" s="129"/>
      <c r="R18" s="130"/>
      <c r="S18" s="130"/>
      <c r="T18" s="130"/>
      <c r="U18" s="130"/>
      <c r="V18" s="130"/>
      <c r="W18" s="131"/>
    </row>
    <row r="19" spans="1:23" ht="18.75" x14ac:dyDescent="0.25">
      <c r="A19" s="24"/>
      <c r="B19" s="24"/>
      <c r="C19" s="24"/>
      <c r="D19" s="24"/>
      <c r="E19" s="27"/>
      <c r="G19" s="27"/>
      <c r="H19" s="27"/>
      <c r="I19" s="27"/>
      <c r="J19" s="27"/>
      <c r="K19" s="27"/>
      <c r="L19" s="27"/>
      <c r="M19" s="27"/>
      <c r="N19" s="27"/>
      <c r="O19" s="27"/>
    </row>
    <row r="20" spans="1:23" ht="18.75" x14ac:dyDescent="0.25">
      <c r="A20" s="24"/>
      <c r="B20" s="24"/>
      <c r="C20" s="24"/>
      <c r="D20" s="24"/>
      <c r="E20" s="27"/>
      <c r="G20" s="27"/>
      <c r="H20" s="27"/>
      <c r="I20" s="27"/>
      <c r="J20" s="27"/>
      <c r="K20" s="27"/>
      <c r="L20" s="27"/>
      <c r="M20" s="27"/>
      <c r="N20" s="27"/>
      <c r="O20" s="27"/>
    </row>
    <row r="21" spans="1:23" ht="18.75" x14ac:dyDescent="0.25">
      <c r="A21" s="18" t="s">
        <v>386</v>
      </c>
      <c r="C21" s="24"/>
      <c r="D21" s="24"/>
      <c r="E21" s="27"/>
      <c r="G21" s="27"/>
      <c r="H21" s="27"/>
      <c r="I21" s="27"/>
      <c r="J21" s="27"/>
      <c r="K21" s="27"/>
      <c r="L21" s="27"/>
      <c r="M21" s="27"/>
      <c r="N21" s="27"/>
      <c r="O21" s="27"/>
    </row>
    <row r="22" spans="1:23" ht="18" x14ac:dyDescent="0.25">
      <c r="A22" s="50" t="s">
        <v>15</v>
      </c>
      <c r="D22" s="24"/>
    </row>
    <row r="23" spans="1:23" ht="18" x14ac:dyDescent="0.25">
      <c r="A23" s="50" t="s">
        <v>409</v>
      </c>
    </row>
    <row r="24" spans="1:23" ht="18" x14ac:dyDescent="0.25">
      <c r="A24" s="50" t="s">
        <v>25</v>
      </c>
    </row>
    <row r="25" spans="1:23" ht="18" x14ac:dyDescent="0.25">
      <c r="A25" s="50" t="s">
        <v>410</v>
      </c>
    </row>
    <row r="27" spans="1:23" ht="18" x14ac:dyDescent="0.25">
      <c r="A27" s="23"/>
    </row>
  </sheetData>
  <sheetProtection formatCells="0" formatColumns="0" formatRows="0"/>
  <mergeCells count="13">
    <mergeCell ref="A16:A18"/>
    <mergeCell ref="Q11:W18"/>
    <mergeCell ref="A10:B11"/>
    <mergeCell ref="C12:C18"/>
    <mergeCell ref="A3:D3"/>
    <mergeCell ref="A4:D4"/>
    <mergeCell ref="A5:D5"/>
    <mergeCell ref="A7:D7"/>
    <mergeCell ref="A8:D8"/>
    <mergeCell ref="A6:D6"/>
    <mergeCell ref="Q10:W10"/>
    <mergeCell ref="A14:A15"/>
    <mergeCell ref="A12:A13"/>
  </mergeCells>
  <phoneticPr fontId="11" type="noConversion"/>
  <dataValidations count="1">
    <dataValidation type="decimal" operator="greaterThanOrEqual" allowBlank="1" showInputMessage="1" showErrorMessage="1" sqref="D12:O15" xr:uid="{03DF7ED5-FD9F-4EF4-A0F1-E21731EB9EA4}">
      <formula1>0</formula1>
    </dataValidation>
  </dataValidations>
  <pageMargins left="0.7" right="0.7" top="0.78740157499999996" bottom="0.78740157499999996"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4F773-F8F0-4FFF-BDC9-BD1D19CF926F}">
  <dimension ref="A1:Q55"/>
  <sheetViews>
    <sheetView tabSelected="1" topLeftCell="A6" zoomScale="70" zoomScaleNormal="70" workbookViewId="0">
      <selection activeCell="A28" sqref="A28"/>
    </sheetView>
  </sheetViews>
  <sheetFormatPr baseColWidth="10" defaultRowHeight="15" x14ac:dyDescent="0.25"/>
  <cols>
    <col min="1" max="1" width="98" customWidth="1"/>
    <col min="2" max="2" width="145" customWidth="1"/>
    <col min="3" max="3" width="70.28515625" customWidth="1"/>
    <col min="4" max="4" width="98.5703125" customWidth="1"/>
    <col min="5" max="5" width="86.85546875" customWidth="1"/>
    <col min="6" max="6" width="67.42578125" customWidth="1"/>
    <col min="7" max="7" width="72.28515625" customWidth="1"/>
    <col min="8" max="8" width="64.42578125" customWidth="1"/>
    <col min="9" max="9" width="63.7109375" customWidth="1"/>
    <col min="11" max="11" width="80.28515625" customWidth="1"/>
    <col min="12" max="12" width="83.140625" customWidth="1"/>
  </cols>
  <sheetData>
    <row r="1" spans="1:17" ht="68.45" customHeight="1" x14ac:dyDescent="0.25">
      <c r="A1" s="15"/>
      <c r="B1" s="15"/>
      <c r="C1" s="15"/>
      <c r="D1" s="15"/>
      <c r="E1" s="15"/>
      <c r="F1" s="15"/>
      <c r="G1" s="15"/>
      <c r="H1" s="15"/>
      <c r="I1" s="15"/>
      <c r="J1" s="15"/>
      <c r="K1" s="15"/>
      <c r="L1" s="15"/>
    </row>
    <row r="2" spans="1:17" x14ac:dyDescent="0.25">
      <c r="A2" s="15"/>
      <c r="B2" s="15"/>
      <c r="C2" s="15"/>
      <c r="D2" s="15"/>
      <c r="E2" s="15"/>
      <c r="F2" s="15"/>
      <c r="G2" s="15"/>
      <c r="H2" s="15"/>
      <c r="I2" s="15"/>
      <c r="J2" s="15"/>
      <c r="K2" s="15"/>
      <c r="L2" s="15"/>
    </row>
    <row r="3" spans="1:17" ht="25.5" x14ac:dyDescent="0.35">
      <c r="A3" s="139" t="s">
        <v>421</v>
      </c>
      <c r="B3" s="140"/>
      <c r="C3" s="140"/>
      <c r="D3" s="140"/>
      <c r="E3" s="16"/>
      <c r="F3" s="16"/>
      <c r="G3" s="16"/>
      <c r="H3" s="16"/>
      <c r="I3" s="16"/>
      <c r="J3" s="16"/>
      <c r="K3" s="16"/>
      <c r="L3" s="16"/>
      <c r="M3" s="16"/>
      <c r="N3" s="16"/>
      <c r="O3" s="16"/>
      <c r="P3" s="16"/>
      <c r="Q3" s="16"/>
    </row>
    <row r="4" spans="1:17" ht="26.25" thickBot="1" x14ac:dyDescent="0.4">
      <c r="A4" s="139" t="s">
        <v>385</v>
      </c>
      <c r="B4" s="140"/>
      <c r="C4" s="140"/>
      <c r="D4" s="140"/>
      <c r="E4" s="16"/>
      <c r="F4" s="16"/>
      <c r="G4" s="16"/>
      <c r="H4" s="16"/>
      <c r="I4" s="16"/>
      <c r="J4" s="16"/>
      <c r="K4" s="16"/>
      <c r="L4" s="16"/>
      <c r="M4" s="16"/>
      <c r="N4" s="16"/>
      <c r="O4" s="16"/>
      <c r="P4" s="16"/>
      <c r="Q4" s="16"/>
    </row>
    <row r="5" spans="1:17" ht="27.75" customHeight="1" thickBot="1" x14ac:dyDescent="0.4">
      <c r="A5" s="172" t="s">
        <v>396</v>
      </c>
      <c r="B5" s="173"/>
      <c r="C5" s="173"/>
      <c r="D5" s="174"/>
      <c r="E5" s="16"/>
      <c r="F5" s="16"/>
      <c r="G5" s="16"/>
      <c r="H5" s="16"/>
      <c r="I5" s="16"/>
      <c r="J5" s="16"/>
      <c r="K5" s="16"/>
      <c r="L5" s="16"/>
      <c r="M5" s="16"/>
      <c r="N5" s="16"/>
      <c r="O5" s="16"/>
      <c r="P5" s="16"/>
      <c r="Q5" s="16"/>
    </row>
    <row r="6" spans="1:17" ht="59.1" customHeight="1" x14ac:dyDescent="0.35">
      <c r="A6" s="167" t="s">
        <v>402</v>
      </c>
      <c r="B6" s="168"/>
      <c r="C6" s="168"/>
      <c r="D6" s="169"/>
      <c r="E6" s="16"/>
      <c r="F6" s="16"/>
      <c r="G6" s="16"/>
      <c r="H6" s="16"/>
      <c r="I6" s="16"/>
      <c r="J6" s="16"/>
      <c r="K6" s="16"/>
      <c r="L6" s="16"/>
      <c r="M6" s="16"/>
      <c r="N6" s="16"/>
      <c r="O6" s="16"/>
      <c r="P6" s="16"/>
      <c r="Q6" s="16"/>
    </row>
    <row r="7" spans="1:17" ht="129.94999999999999" customHeight="1" x14ac:dyDescent="0.35">
      <c r="A7" s="167" t="s">
        <v>429</v>
      </c>
      <c r="B7" s="168"/>
      <c r="C7" s="168"/>
      <c r="D7" s="169"/>
      <c r="E7" s="16"/>
      <c r="F7" s="16"/>
      <c r="G7" s="16"/>
      <c r="H7" s="16"/>
      <c r="I7" s="16"/>
      <c r="J7" s="16"/>
      <c r="K7" s="16"/>
      <c r="L7" s="16"/>
      <c r="M7" s="16"/>
      <c r="N7" s="16"/>
      <c r="O7" s="16"/>
      <c r="P7" s="16"/>
      <c r="Q7" s="16"/>
    </row>
    <row r="8" spans="1:17" ht="107.45" customHeight="1" thickBot="1" x14ac:dyDescent="0.4">
      <c r="A8" s="175" t="s">
        <v>419</v>
      </c>
      <c r="B8" s="176"/>
      <c r="C8" s="176"/>
      <c r="D8" s="177"/>
      <c r="E8" s="16"/>
      <c r="F8" s="16"/>
      <c r="G8" s="16"/>
      <c r="H8" s="16"/>
      <c r="I8" s="16"/>
      <c r="J8" s="16"/>
      <c r="K8" s="16"/>
      <c r="L8" s="16"/>
      <c r="M8" s="16"/>
      <c r="N8" s="16"/>
      <c r="O8" s="16"/>
      <c r="P8" s="16"/>
      <c r="Q8" s="16"/>
    </row>
    <row r="9" spans="1:17" ht="26.25" x14ac:dyDescent="0.4">
      <c r="A9" s="29"/>
      <c r="B9" s="15"/>
      <c r="C9" s="15"/>
      <c r="D9" s="15"/>
      <c r="E9" s="15"/>
      <c r="F9" s="15"/>
      <c r="G9" s="15"/>
      <c r="H9" s="15"/>
      <c r="I9" s="15"/>
      <c r="J9" s="15"/>
      <c r="K9" s="15"/>
      <c r="L9" s="15"/>
    </row>
    <row r="10" spans="1:17" ht="96" customHeight="1" x14ac:dyDescent="0.25">
      <c r="A10" s="59" t="s">
        <v>420</v>
      </c>
      <c r="B10" s="64"/>
      <c r="C10" s="9" t="s">
        <v>5</v>
      </c>
      <c r="D10" s="18"/>
      <c r="E10" s="18"/>
      <c r="F10" s="15"/>
      <c r="G10" s="15"/>
      <c r="H10" s="15"/>
      <c r="I10" s="15"/>
      <c r="J10" s="15"/>
      <c r="K10" s="15"/>
      <c r="L10" s="15"/>
    </row>
    <row r="11" spans="1:17" ht="26.25" x14ac:dyDescent="0.4">
      <c r="A11" s="29"/>
      <c r="C11" s="15"/>
      <c r="D11" s="18"/>
      <c r="E11" s="18"/>
      <c r="G11" s="15"/>
      <c r="H11" s="15"/>
      <c r="I11" s="15"/>
      <c r="J11" s="15"/>
      <c r="K11" s="15"/>
      <c r="L11" s="15"/>
    </row>
    <row r="12" spans="1:17" ht="18.75" x14ac:dyDescent="0.3">
      <c r="A12" s="48" t="s">
        <v>378</v>
      </c>
      <c r="B12" s="39"/>
      <c r="C12" s="18"/>
      <c r="D12" s="18"/>
      <c r="E12" s="18"/>
      <c r="G12" s="15"/>
      <c r="H12" s="15"/>
      <c r="I12" s="15"/>
      <c r="J12" s="15"/>
      <c r="K12" s="15"/>
      <c r="L12" s="15"/>
    </row>
    <row r="13" spans="1:17" ht="18" x14ac:dyDescent="0.25">
      <c r="A13" s="122" t="s">
        <v>413</v>
      </c>
      <c r="B13" s="122"/>
      <c r="C13" s="122"/>
      <c r="D13" s="50"/>
      <c r="E13" s="50"/>
    </row>
    <row r="14" spans="1:17" ht="15.6" customHeight="1" x14ac:dyDescent="0.25">
      <c r="A14" s="122"/>
      <c r="B14" s="122"/>
      <c r="C14" s="122"/>
      <c r="D14" s="47" t="s">
        <v>381</v>
      </c>
      <c r="E14" s="50"/>
    </row>
    <row r="15" spans="1:17" ht="18" customHeight="1" x14ac:dyDescent="0.25">
      <c r="A15" s="183" t="s">
        <v>405</v>
      </c>
      <c r="B15" s="120" t="s">
        <v>377</v>
      </c>
      <c r="C15" s="179"/>
      <c r="D15" s="51" t="str">
        <f>IF(COUNTBLANK(Beschaffung!D18:O18)=12,"",SUM(Beschaffung!D18:O18))</f>
        <v/>
      </c>
      <c r="E15" s="50"/>
    </row>
    <row r="16" spans="1:17" ht="18" x14ac:dyDescent="0.25">
      <c r="A16" s="115"/>
      <c r="B16" s="120" t="s">
        <v>379</v>
      </c>
      <c r="C16" s="179"/>
      <c r="D16" s="65"/>
      <c r="E16" s="50"/>
    </row>
    <row r="17" spans="1:5" ht="18" x14ac:dyDescent="0.25">
      <c r="A17" s="115"/>
      <c r="B17" s="170" t="s">
        <v>424</v>
      </c>
      <c r="C17" s="171"/>
      <c r="D17" s="65"/>
      <c r="E17" s="50"/>
    </row>
    <row r="18" spans="1:5" ht="18" x14ac:dyDescent="0.25">
      <c r="A18" s="115"/>
      <c r="B18" s="120" t="s">
        <v>430</v>
      </c>
      <c r="C18" s="179"/>
      <c r="D18" s="65"/>
      <c r="E18" s="50"/>
    </row>
    <row r="19" spans="1:5" ht="18" x14ac:dyDescent="0.25">
      <c r="A19" s="115"/>
      <c r="B19" s="180" t="s">
        <v>427</v>
      </c>
      <c r="C19" s="89" t="s">
        <v>16</v>
      </c>
      <c r="D19" s="66"/>
      <c r="E19" s="50"/>
    </row>
    <row r="20" spans="1:5" ht="18" x14ac:dyDescent="0.25">
      <c r="A20" s="115"/>
      <c r="B20" s="181"/>
      <c r="C20" s="88" t="s">
        <v>17</v>
      </c>
      <c r="D20" s="66"/>
      <c r="E20" s="50"/>
    </row>
    <row r="21" spans="1:5" ht="18" x14ac:dyDescent="0.25">
      <c r="A21" s="115"/>
      <c r="B21" s="182"/>
      <c r="C21" s="88" t="s">
        <v>23</v>
      </c>
      <c r="D21" s="67"/>
      <c r="E21" s="50"/>
    </row>
    <row r="22" spans="1:5" ht="18" x14ac:dyDescent="0.25">
      <c r="A22" s="55"/>
      <c r="B22" s="120" t="s">
        <v>411</v>
      </c>
      <c r="C22" s="179"/>
      <c r="D22" s="52" t="str">
        <f>IF(
    AND(D15="",D16="",D17="",D18="",D19="",D20="",D21=""),   "",
    IF( N(D15) &gt;= N(D17),
          (N(D15)-N(D17))*N(D16)*10,0 )
    + N(D17)*N(D18)*10
    + N(D19) + N(D20) + N(D21)
)</f>
        <v/>
      </c>
      <c r="E22" s="50"/>
    </row>
    <row r="23" spans="1:5" ht="18" x14ac:dyDescent="0.25">
      <c r="A23" s="53"/>
      <c r="B23" s="49"/>
      <c r="C23" s="49"/>
      <c r="E23" s="50"/>
    </row>
    <row r="24" spans="1:5" ht="18" x14ac:dyDescent="0.25">
      <c r="A24" s="122" t="s">
        <v>380</v>
      </c>
      <c r="B24" s="122"/>
      <c r="C24" s="122"/>
      <c r="D24" s="49"/>
      <c r="E24" s="50"/>
    </row>
    <row r="25" spans="1:5" ht="15" customHeight="1" x14ac:dyDescent="0.25">
      <c r="A25" s="122"/>
      <c r="B25" s="122"/>
      <c r="C25" s="122"/>
      <c r="D25" s="50"/>
      <c r="E25" s="50"/>
    </row>
    <row r="26" spans="1:5" ht="18" customHeight="1" x14ac:dyDescent="0.25">
      <c r="A26" s="89" t="s">
        <v>387</v>
      </c>
      <c r="B26" s="170" t="s">
        <v>26</v>
      </c>
      <c r="C26" s="171"/>
      <c r="D26" s="40" t="s">
        <v>382</v>
      </c>
      <c r="E26" s="50"/>
    </row>
    <row r="27" spans="1:5" ht="18" x14ac:dyDescent="0.25">
      <c r="A27" s="61"/>
      <c r="B27" s="163"/>
      <c r="C27" s="164"/>
      <c r="D27" s="66"/>
      <c r="E27" s="50"/>
    </row>
    <row r="28" spans="1:5" ht="18" x14ac:dyDescent="0.25">
      <c r="A28" s="61"/>
      <c r="B28" s="163"/>
      <c r="C28" s="164"/>
      <c r="D28" s="66"/>
      <c r="E28" s="50"/>
    </row>
    <row r="29" spans="1:5" ht="18" x14ac:dyDescent="0.25">
      <c r="A29" s="61"/>
      <c r="B29" s="163"/>
      <c r="C29" s="164"/>
      <c r="D29" s="66"/>
      <c r="E29" s="50"/>
    </row>
    <row r="30" spans="1:5" ht="18" x14ac:dyDescent="0.25">
      <c r="A30" s="61"/>
      <c r="B30" s="163"/>
      <c r="C30" s="164"/>
      <c r="D30" s="66"/>
      <c r="E30" s="50"/>
    </row>
    <row r="31" spans="1:5" ht="18" x14ac:dyDescent="0.25">
      <c r="A31" s="61"/>
      <c r="B31" s="163"/>
      <c r="C31" s="164"/>
      <c r="D31" s="66"/>
      <c r="E31" s="50"/>
    </row>
    <row r="32" spans="1:5" ht="18" x14ac:dyDescent="0.25">
      <c r="A32" s="61"/>
      <c r="B32" s="163"/>
      <c r="C32" s="164"/>
      <c r="D32" s="66"/>
      <c r="E32" s="50"/>
    </row>
    <row r="33" spans="1:12" ht="18" x14ac:dyDescent="0.25">
      <c r="A33" s="61"/>
      <c r="B33" s="163"/>
      <c r="C33" s="164"/>
      <c r="D33" s="66"/>
      <c r="E33" s="50"/>
    </row>
    <row r="34" spans="1:12" ht="18" x14ac:dyDescent="0.25">
      <c r="A34" s="61"/>
      <c r="B34" s="163"/>
      <c r="C34" s="164"/>
      <c r="D34" s="66"/>
      <c r="E34" s="50"/>
    </row>
    <row r="35" spans="1:12" ht="18" x14ac:dyDescent="0.25">
      <c r="A35" s="68"/>
      <c r="B35" s="165"/>
      <c r="C35" s="166"/>
      <c r="D35" s="66"/>
      <c r="E35" s="50"/>
    </row>
    <row r="36" spans="1:12" ht="18" x14ac:dyDescent="0.25">
      <c r="A36" s="68"/>
      <c r="B36" s="165"/>
      <c r="C36" s="166"/>
      <c r="D36" s="66"/>
      <c r="E36" s="50"/>
    </row>
    <row r="37" spans="1:12" ht="18" x14ac:dyDescent="0.25">
      <c r="A37" s="68"/>
      <c r="B37" s="165"/>
      <c r="C37" s="166"/>
      <c r="D37" s="66"/>
      <c r="E37" s="50"/>
    </row>
    <row r="38" spans="1:12" ht="18" x14ac:dyDescent="0.25">
      <c r="A38" s="68"/>
      <c r="B38" s="165"/>
      <c r="C38" s="166"/>
      <c r="D38" s="66"/>
      <c r="E38" s="50"/>
    </row>
    <row r="39" spans="1:12" ht="18" x14ac:dyDescent="0.25">
      <c r="A39" s="72"/>
      <c r="B39" s="178" t="s">
        <v>412</v>
      </c>
      <c r="C39" s="178"/>
      <c r="D39" s="73" t="str">
        <f>IF(SUM(D27:D38)&lt;=0,"",SUM(D27:D38))</f>
        <v/>
      </c>
      <c r="E39" s="71"/>
    </row>
    <row r="40" spans="1:12" ht="35.450000000000003" customHeight="1" x14ac:dyDescent="0.25">
      <c r="A40" s="72"/>
      <c r="B40" s="74"/>
      <c r="C40" s="74"/>
      <c r="D40" s="74"/>
    </row>
    <row r="41" spans="1:12" ht="30.75" customHeight="1" x14ac:dyDescent="0.25">
      <c r="A41" s="72"/>
      <c r="B41" s="178" t="s">
        <v>403</v>
      </c>
      <c r="C41" s="178"/>
      <c r="D41" s="73" t="str">
        <f>IF(AND(D22="",D39=""),
      "",
      IF(N(D39)&gt;=N(D22),
           "Ausreichend abgedeckt",
           "Nicht ausreichend abgedeckt"))</f>
        <v/>
      </c>
    </row>
    <row r="42" spans="1:12" ht="36.6" customHeight="1" x14ac:dyDescent="0.3">
      <c r="A42" s="72"/>
      <c r="B42" s="72"/>
      <c r="C42" s="72"/>
      <c r="D42" s="75"/>
    </row>
    <row r="43" spans="1:12" ht="30.95" customHeight="1" x14ac:dyDescent="0.3">
      <c r="A43" s="76"/>
      <c r="B43" s="72"/>
      <c r="C43" s="72"/>
      <c r="D43" s="75"/>
      <c r="E43" s="18"/>
    </row>
    <row r="44" spans="1:12" ht="18.75" x14ac:dyDescent="0.3">
      <c r="A44" s="76"/>
      <c r="B44" s="76"/>
      <c r="C44" s="76"/>
      <c r="D44" s="77"/>
      <c r="E44" s="15"/>
      <c r="F44" s="15"/>
      <c r="G44" s="15"/>
      <c r="H44" s="15"/>
      <c r="I44" s="15"/>
      <c r="J44" s="15"/>
      <c r="K44" s="15"/>
      <c r="L44" s="15"/>
    </row>
    <row r="45" spans="1:12" x14ac:dyDescent="0.25">
      <c r="A45" s="76"/>
      <c r="B45" s="76"/>
      <c r="C45" s="76"/>
      <c r="D45" s="76"/>
      <c r="E45" s="15"/>
      <c r="F45" s="15"/>
      <c r="G45" s="15"/>
      <c r="H45" s="15"/>
      <c r="I45" s="15"/>
      <c r="J45" s="15"/>
      <c r="K45" s="15"/>
      <c r="L45" s="15"/>
    </row>
    <row r="46" spans="1:12" x14ac:dyDescent="0.25">
      <c r="A46" s="76"/>
      <c r="B46" s="76"/>
      <c r="C46" s="76"/>
      <c r="D46" s="76"/>
      <c r="E46" s="15"/>
      <c r="F46" s="15"/>
      <c r="G46" s="15"/>
      <c r="H46" s="15"/>
      <c r="I46" s="15"/>
      <c r="J46" s="15"/>
      <c r="K46" s="15"/>
      <c r="L46" s="15"/>
    </row>
    <row r="47" spans="1:12" x14ac:dyDescent="0.25">
      <c r="A47" s="76"/>
      <c r="B47" s="76"/>
      <c r="C47" s="76"/>
      <c r="D47" s="76"/>
      <c r="E47" s="15"/>
      <c r="F47" s="15"/>
      <c r="G47" s="15"/>
      <c r="H47" s="15"/>
      <c r="I47" s="15"/>
      <c r="J47" s="15"/>
      <c r="K47" s="15"/>
      <c r="L47" s="15"/>
    </row>
    <row r="48" spans="1:12" x14ac:dyDescent="0.25">
      <c r="A48" s="76"/>
      <c r="B48" s="76"/>
      <c r="C48" s="76"/>
      <c r="D48" s="76"/>
      <c r="E48" s="15"/>
      <c r="F48" s="15"/>
      <c r="G48" s="15"/>
      <c r="H48" s="15"/>
      <c r="I48" s="15"/>
      <c r="J48" s="15"/>
      <c r="K48" s="15"/>
      <c r="L48" s="15"/>
    </row>
    <row r="49" spans="1:12" x14ac:dyDescent="0.25">
      <c r="A49" s="15"/>
      <c r="B49" s="15"/>
      <c r="C49" s="15"/>
      <c r="D49" s="15"/>
      <c r="E49" s="15"/>
      <c r="F49" s="15"/>
      <c r="G49" s="15"/>
      <c r="H49" s="15"/>
      <c r="I49" s="15"/>
      <c r="J49" s="15"/>
      <c r="K49" s="15"/>
      <c r="L49" s="15"/>
    </row>
    <row r="50" spans="1:12" x14ac:dyDescent="0.25">
      <c r="A50" s="15"/>
      <c r="B50" s="15"/>
      <c r="C50" s="15"/>
      <c r="D50" s="15"/>
      <c r="E50" s="15"/>
      <c r="F50" s="15"/>
      <c r="G50" s="15"/>
      <c r="H50" s="15"/>
      <c r="I50" s="15"/>
      <c r="J50" s="15"/>
      <c r="K50" s="15"/>
      <c r="L50" s="15"/>
    </row>
    <row r="51" spans="1:12" x14ac:dyDescent="0.25">
      <c r="A51" s="15"/>
      <c r="B51" s="15"/>
      <c r="C51" s="15"/>
      <c r="D51" s="15"/>
      <c r="E51" s="15"/>
      <c r="F51" s="15"/>
      <c r="G51" s="15"/>
      <c r="H51" s="15"/>
      <c r="I51" s="15"/>
      <c r="J51" s="15"/>
      <c r="K51" s="15"/>
      <c r="L51" s="15"/>
    </row>
    <row r="52" spans="1:12" x14ac:dyDescent="0.25">
      <c r="A52" s="15"/>
      <c r="B52" s="15"/>
      <c r="C52" s="15"/>
      <c r="D52" s="15"/>
      <c r="E52" s="15"/>
      <c r="F52" s="15"/>
      <c r="G52" s="15"/>
      <c r="H52" s="15"/>
      <c r="I52" s="15"/>
      <c r="J52" s="15"/>
      <c r="K52" s="15"/>
      <c r="L52" s="15"/>
    </row>
    <row r="53" spans="1:12" x14ac:dyDescent="0.25">
      <c r="A53" s="15"/>
      <c r="B53" s="15"/>
      <c r="C53" s="15"/>
      <c r="D53" s="15"/>
      <c r="E53" s="15"/>
      <c r="F53" s="15"/>
      <c r="G53" s="15"/>
      <c r="H53" s="15"/>
      <c r="I53" s="15"/>
      <c r="J53" s="15"/>
      <c r="K53" s="15"/>
      <c r="L53" s="15"/>
    </row>
    <row r="54" spans="1:12" x14ac:dyDescent="0.25">
      <c r="A54" s="15"/>
      <c r="B54" s="15"/>
      <c r="C54" s="15"/>
      <c r="D54" s="15"/>
      <c r="E54" s="15"/>
      <c r="F54" s="15"/>
      <c r="G54" s="15"/>
      <c r="H54" s="15"/>
      <c r="I54" s="15"/>
      <c r="J54" s="15"/>
      <c r="K54" s="15"/>
      <c r="L54" s="15"/>
    </row>
    <row r="55" spans="1:12" x14ac:dyDescent="0.25">
      <c r="B55" s="15"/>
      <c r="C55" s="15"/>
      <c r="D55" s="15"/>
      <c r="E55" s="15"/>
      <c r="F55" s="15"/>
      <c r="G55" s="15"/>
      <c r="H55" s="15"/>
      <c r="I55" s="15"/>
      <c r="J55" s="15"/>
      <c r="K55" s="15"/>
      <c r="L55" s="15"/>
    </row>
  </sheetData>
  <sheetProtection formatCells="0" formatColumns="0" formatRows="0"/>
  <mergeCells count="30">
    <mergeCell ref="B41:C41"/>
    <mergeCell ref="A24:C25"/>
    <mergeCell ref="B16:C16"/>
    <mergeCell ref="B15:C15"/>
    <mergeCell ref="A13:C14"/>
    <mergeCell ref="B22:C22"/>
    <mergeCell ref="B19:B21"/>
    <mergeCell ref="B18:C18"/>
    <mergeCell ref="B17:C17"/>
    <mergeCell ref="A15:A21"/>
    <mergeCell ref="B37:C37"/>
    <mergeCell ref="B38:C38"/>
    <mergeCell ref="B39:C39"/>
    <mergeCell ref="B36:C36"/>
    <mergeCell ref="B31:C31"/>
    <mergeCell ref="B32:C32"/>
    <mergeCell ref="B33:C33"/>
    <mergeCell ref="B34:C34"/>
    <mergeCell ref="B35:C35"/>
    <mergeCell ref="A3:D3"/>
    <mergeCell ref="A4:D4"/>
    <mergeCell ref="A6:D6"/>
    <mergeCell ref="B30:C30"/>
    <mergeCell ref="B26:C26"/>
    <mergeCell ref="B27:C27"/>
    <mergeCell ref="B28:C28"/>
    <mergeCell ref="B29:C29"/>
    <mergeCell ref="A5:D5"/>
    <mergeCell ref="A7:D7"/>
    <mergeCell ref="A8:D8"/>
  </mergeCells>
  <dataValidations count="3">
    <dataValidation type="list" allowBlank="1" showInputMessage="1" showErrorMessage="1" sqref="B10" xr:uid="{00B8708D-48E9-441F-83A9-FC080E6031B1}">
      <formula1>"JA,NEIN"</formula1>
    </dataValidation>
    <dataValidation type="decimal" allowBlank="1" showInputMessage="1" showErrorMessage="1" sqref="D16:D21" xr:uid="{A1D27074-3E77-4AA9-B680-0CFE62365AF2}">
      <formula1>-100000000000000000000</formula1>
      <formula2>1E+27</formula2>
    </dataValidation>
    <dataValidation type="decimal" allowBlank="1" showInputMessage="1" showErrorMessage="1" sqref="A27:D38" xr:uid="{3150B524-2F80-4C1B-AD24-7910B4CDDE47}">
      <formula1>-1000000000000000000</formula1>
      <formula2>100000000000000000000</formula2>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E85BC-39AF-41EB-BC69-803ED2BA7493}">
  <dimension ref="A1:C232"/>
  <sheetViews>
    <sheetView workbookViewId="0">
      <selection activeCell="D6" sqref="A6:XFD232"/>
    </sheetView>
  </sheetViews>
  <sheetFormatPr baseColWidth="10" defaultRowHeight="15" x14ac:dyDescent="0.25"/>
  <cols>
    <col min="1" max="1" width="80.5703125" style="2" customWidth="1"/>
    <col min="2" max="2" width="15.5703125" style="41" customWidth="1"/>
    <col min="3" max="3" width="24.5703125" style="8" customWidth="1"/>
  </cols>
  <sheetData>
    <row r="1" spans="1:3" x14ac:dyDescent="0.25">
      <c r="A1" s="1"/>
      <c r="C1" s="1"/>
    </row>
    <row r="2" spans="1:3" x14ac:dyDescent="0.25">
      <c r="A2" s="1"/>
      <c r="C2" s="1"/>
    </row>
    <row r="3" spans="1:3" x14ac:dyDescent="0.25">
      <c r="A3" s="1"/>
      <c r="C3" s="1"/>
    </row>
    <row r="4" spans="1:3" x14ac:dyDescent="0.25">
      <c r="A4" s="6" t="s">
        <v>29</v>
      </c>
    </row>
    <row r="6" spans="1:3" hidden="1" x14ac:dyDescent="0.25">
      <c r="A6" s="184" t="s">
        <v>30</v>
      </c>
      <c r="B6" s="186" t="s">
        <v>31</v>
      </c>
      <c r="C6" s="188" t="s">
        <v>32</v>
      </c>
    </row>
    <row r="7" spans="1:3" hidden="1" x14ac:dyDescent="0.25">
      <c r="A7" s="185"/>
      <c r="B7" s="187"/>
      <c r="C7" s="188"/>
    </row>
    <row r="8" spans="1:3" hidden="1" x14ac:dyDescent="0.25">
      <c r="A8" s="42" t="s">
        <v>33</v>
      </c>
      <c r="B8" s="69" t="s">
        <v>34</v>
      </c>
    </row>
    <row r="9" spans="1:3" hidden="1" x14ac:dyDescent="0.25">
      <c r="A9" s="42" t="s">
        <v>35</v>
      </c>
      <c r="B9" s="70" t="s">
        <v>36</v>
      </c>
    </row>
    <row r="10" spans="1:3" hidden="1" x14ac:dyDescent="0.25">
      <c r="A10" s="42" t="s">
        <v>37</v>
      </c>
      <c r="B10" s="70" t="s">
        <v>38</v>
      </c>
    </row>
    <row r="11" spans="1:3" hidden="1" x14ac:dyDescent="0.25">
      <c r="A11" s="42" t="s">
        <v>39</v>
      </c>
      <c r="B11" s="70" t="s">
        <v>40</v>
      </c>
    </row>
    <row r="12" spans="1:3" hidden="1" x14ac:dyDescent="0.25">
      <c r="A12" s="42" t="s">
        <v>41</v>
      </c>
      <c r="B12" s="70" t="s">
        <v>42</v>
      </c>
    </row>
    <row r="13" spans="1:3" hidden="1" x14ac:dyDescent="0.25">
      <c r="A13" s="42" t="s">
        <v>43</v>
      </c>
      <c r="B13" s="70" t="s">
        <v>44</v>
      </c>
    </row>
    <row r="14" spans="1:3" hidden="1" x14ac:dyDescent="0.25">
      <c r="A14" s="42" t="s">
        <v>45</v>
      </c>
      <c r="B14" s="70" t="s">
        <v>46</v>
      </c>
    </row>
    <row r="15" spans="1:3" hidden="1" x14ac:dyDescent="0.25">
      <c r="A15" s="42" t="s">
        <v>47</v>
      </c>
      <c r="B15" s="70" t="s">
        <v>48</v>
      </c>
    </row>
    <row r="16" spans="1:3" hidden="1" x14ac:dyDescent="0.25">
      <c r="A16" s="42" t="s">
        <v>49</v>
      </c>
      <c r="B16" s="70" t="s">
        <v>50</v>
      </c>
    </row>
    <row r="17" spans="1:2" hidden="1" x14ac:dyDescent="0.25">
      <c r="A17" s="42" t="s">
        <v>51</v>
      </c>
      <c r="B17" s="70" t="s">
        <v>52</v>
      </c>
    </row>
    <row r="18" spans="1:2" hidden="1" x14ac:dyDescent="0.25">
      <c r="A18" s="42" t="s">
        <v>53</v>
      </c>
      <c r="B18" s="70" t="s">
        <v>54</v>
      </c>
    </row>
    <row r="19" spans="1:2" hidden="1" x14ac:dyDescent="0.25">
      <c r="A19" s="42" t="s">
        <v>55</v>
      </c>
      <c r="B19" s="70" t="s">
        <v>56</v>
      </c>
    </row>
    <row r="20" spans="1:2" hidden="1" x14ac:dyDescent="0.25">
      <c r="A20" s="42" t="s">
        <v>57</v>
      </c>
      <c r="B20" s="70" t="s">
        <v>58</v>
      </c>
    </row>
    <row r="21" spans="1:2" hidden="1" x14ac:dyDescent="0.25">
      <c r="A21" s="42" t="s">
        <v>59</v>
      </c>
      <c r="B21" s="70" t="s">
        <v>60</v>
      </c>
    </row>
    <row r="22" spans="1:2" hidden="1" x14ac:dyDescent="0.25">
      <c r="A22" s="42" t="s">
        <v>61</v>
      </c>
      <c r="B22" s="70" t="s">
        <v>62</v>
      </c>
    </row>
    <row r="23" spans="1:2" hidden="1" x14ac:dyDescent="0.25">
      <c r="A23" s="42" t="s">
        <v>63</v>
      </c>
      <c r="B23" s="70" t="s">
        <v>64</v>
      </c>
    </row>
    <row r="24" spans="1:2" hidden="1" x14ac:dyDescent="0.25">
      <c r="A24" s="42" t="s">
        <v>65</v>
      </c>
      <c r="B24" s="70" t="s">
        <v>66</v>
      </c>
    </row>
    <row r="25" spans="1:2" hidden="1" x14ac:dyDescent="0.25">
      <c r="A25" s="42" t="s">
        <v>67</v>
      </c>
      <c r="B25" s="70" t="s">
        <v>68</v>
      </c>
    </row>
    <row r="26" spans="1:2" hidden="1" x14ac:dyDescent="0.25">
      <c r="A26" s="42" t="s">
        <v>69</v>
      </c>
      <c r="B26" s="70" t="s">
        <v>70</v>
      </c>
    </row>
    <row r="27" spans="1:2" hidden="1" x14ac:dyDescent="0.25">
      <c r="A27" s="42" t="s">
        <v>71</v>
      </c>
      <c r="B27" s="70" t="s">
        <v>72</v>
      </c>
    </row>
    <row r="28" spans="1:2" hidden="1" x14ac:dyDescent="0.25">
      <c r="A28" s="42" t="s">
        <v>73</v>
      </c>
      <c r="B28" s="70" t="s">
        <v>74</v>
      </c>
    </row>
    <row r="29" spans="1:2" hidden="1" x14ac:dyDescent="0.25">
      <c r="A29" s="42" t="s">
        <v>75</v>
      </c>
      <c r="B29" s="70" t="s">
        <v>76</v>
      </c>
    </row>
    <row r="30" spans="1:2" hidden="1" x14ac:dyDescent="0.25">
      <c r="A30" s="42" t="s">
        <v>77</v>
      </c>
      <c r="B30" s="70" t="s">
        <v>78</v>
      </c>
    </row>
    <row r="31" spans="1:2" hidden="1" x14ac:dyDescent="0.25">
      <c r="A31" s="42" t="s">
        <v>79</v>
      </c>
      <c r="B31" s="70" t="s">
        <v>80</v>
      </c>
    </row>
    <row r="32" spans="1:2" hidden="1" x14ac:dyDescent="0.25">
      <c r="A32" s="42" t="s">
        <v>81</v>
      </c>
      <c r="B32" s="70" t="s">
        <v>82</v>
      </c>
    </row>
    <row r="33" spans="1:2" hidden="1" x14ac:dyDescent="0.25">
      <c r="A33" s="42" t="s">
        <v>83</v>
      </c>
      <c r="B33" s="70" t="s">
        <v>84</v>
      </c>
    </row>
    <row r="34" spans="1:2" hidden="1" x14ac:dyDescent="0.25">
      <c r="A34" s="42" t="s">
        <v>85</v>
      </c>
      <c r="B34" s="70" t="s">
        <v>86</v>
      </c>
    </row>
    <row r="35" spans="1:2" hidden="1" x14ac:dyDescent="0.25">
      <c r="A35" s="42" t="s">
        <v>87</v>
      </c>
      <c r="B35" s="70" t="s">
        <v>88</v>
      </c>
    </row>
    <row r="36" spans="1:2" hidden="1" x14ac:dyDescent="0.25">
      <c r="A36" s="42" t="s">
        <v>89</v>
      </c>
      <c r="B36" s="70" t="s">
        <v>90</v>
      </c>
    </row>
    <row r="37" spans="1:2" hidden="1" x14ac:dyDescent="0.25">
      <c r="A37" s="42" t="s">
        <v>91</v>
      </c>
      <c r="B37" s="70" t="s">
        <v>92</v>
      </c>
    </row>
    <row r="38" spans="1:2" hidden="1" x14ac:dyDescent="0.25">
      <c r="A38" s="42" t="s">
        <v>93</v>
      </c>
      <c r="B38" s="70" t="s">
        <v>94</v>
      </c>
    </row>
    <row r="39" spans="1:2" hidden="1" x14ac:dyDescent="0.25">
      <c r="A39" s="42" t="s">
        <v>95</v>
      </c>
      <c r="B39" s="70" t="s">
        <v>96</v>
      </c>
    </row>
    <row r="40" spans="1:2" hidden="1" x14ac:dyDescent="0.25">
      <c r="A40" s="42" t="s">
        <v>97</v>
      </c>
      <c r="B40" s="70" t="s">
        <v>98</v>
      </c>
    </row>
    <row r="41" spans="1:2" hidden="1" x14ac:dyDescent="0.25">
      <c r="A41" s="42" t="s">
        <v>99</v>
      </c>
      <c r="B41" s="70" t="s">
        <v>100</v>
      </c>
    </row>
    <row r="42" spans="1:2" hidden="1" x14ac:dyDescent="0.25">
      <c r="A42" s="42" t="s">
        <v>101</v>
      </c>
      <c r="B42" s="70" t="s">
        <v>102</v>
      </c>
    </row>
    <row r="43" spans="1:2" hidden="1" x14ac:dyDescent="0.25">
      <c r="A43" s="42" t="s">
        <v>103</v>
      </c>
      <c r="B43" s="70" t="s">
        <v>104</v>
      </c>
    </row>
    <row r="44" spans="1:2" hidden="1" x14ac:dyDescent="0.25">
      <c r="A44" s="42" t="s">
        <v>105</v>
      </c>
      <c r="B44" s="70" t="s">
        <v>106</v>
      </c>
    </row>
    <row r="45" spans="1:2" hidden="1" x14ac:dyDescent="0.25">
      <c r="A45" s="42" t="s">
        <v>107</v>
      </c>
      <c r="B45" s="70" t="s">
        <v>108</v>
      </c>
    </row>
    <row r="46" spans="1:2" hidden="1" x14ac:dyDescent="0.25">
      <c r="A46" s="42" t="s">
        <v>109</v>
      </c>
      <c r="B46" s="70" t="s">
        <v>110</v>
      </c>
    </row>
    <row r="47" spans="1:2" hidden="1" x14ac:dyDescent="0.25">
      <c r="A47" s="42" t="s">
        <v>111</v>
      </c>
      <c r="B47" s="70" t="s">
        <v>112</v>
      </c>
    </row>
    <row r="48" spans="1:2" hidden="1" x14ac:dyDescent="0.25">
      <c r="A48" s="42" t="s">
        <v>113</v>
      </c>
      <c r="B48" s="70" t="s">
        <v>114</v>
      </c>
    </row>
    <row r="49" spans="1:2" hidden="1" x14ac:dyDescent="0.25">
      <c r="A49" s="42" t="s">
        <v>115</v>
      </c>
      <c r="B49" s="70" t="s">
        <v>116</v>
      </c>
    </row>
    <row r="50" spans="1:2" hidden="1" x14ac:dyDescent="0.25">
      <c r="A50" s="42" t="s">
        <v>117</v>
      </c>
      <c r="B50" s="70" t="s">
        <v>118</v>
      </c>
    </row>
    <row r="51" spans="1:2" hidden="1" x14ac:dyDescent="0.25">
      <c r="A51" s="42" t="s">
        <v>119</v>
      </c>
      <c r="B51" s="70" t="s">
        <v>120</v>
      </c>
    </row>
    <row r="52" spans="1:2" hidden="1" x14ac:dyDescent="0.25">
      <c r="A52" s="42" t="s">
        <v>121</v>
      </c>
      <c r="B52" s="70" t="s">
        <v>122</v>
      </c>
    </row>
    <row r="53" spans="1:2" hidden="1" x14ac:dyDescent="0.25">
      <c r="A53" s="42" t="s">
        <v>123</v>
      </c>
      <c r="B53" s="70" t="s">
        <v>124</v>
      </c>
    </row>
    <row r="54" spans="1:2" hidden="1" x14ac:dyDescent="0.25">
      <c r="A54" s="42" t="s">
        <v>125</v>
      </c>
      <c r="B54" s="70" t="s">
        <v>126</v>
      </c>
    </row>
    <row r="55" spans="1:2" hidden="1" x14ac:dyDescent="0.25">
      <c r="A55" s="42" t="s">
        <v>127</v>
      </c>
      <c r="B55" s="70" t="s">
        <v>128</v>
      </c>
    </row>
    <row r="56" spans="1:2" hidden="1" x14ac:dyDescent="0.25">
      <c r="A56" s="42" t="s">
        <v>129</v>
      </c>
      <c r="B56" s="70" t="s">
        <v>130</v>
      </c>
    </row>
    <row r="57" spans="1:2" hidden="1" x14ac:dyDescent="0.25">
      <c r="A57" s="42" t="s">
        <v>131</v>
      </c>
      <c r="B57" s="70" t="s">
        <v>132</v>
      </c>
    </row>
    <row r="58" spans="1:2" hidden="1" x14ac:dyDescent="0.25">
      <c r="A58" s="42" t="s">
        <v>133</v>
      </c>
      <c r="B58" s="70" t="s">
        <v>134</v>
      </c>
    </row>
    <row r="59" spans="1:2" hidden="1" x14ac:dyDescent="0.25">
      <c r="A59" s="42" t="s">
        <v>135</v>
      </c>
      <c r="B59" s="70" t="s">
        <v>136</v>
      </c>
    </row>
    <row r="60" spans="1:2" hidden="1" x14ac:dyDescent="0.25">
      <c r="A60" s="42" t="s">
        <v>137</v>
      </c>
      <c r="B60" s="70" t="s">
        <v>138</v>
      </c>
    </row>
    <row r="61" spans="1:2" hidden="1" x14ac:dyDescent="0.25">
      <c r="A61" s="42" t="s">
        <v>139</v>
      </c>
      <c r="B61" s="70" t="s">
        <v>140</v>
      </c>
    </row>
    <row r="62" spans="1:2" hidden="1" x14ac:dyDescent="0.25">
      <c r="A62" s="42" t="s">
        <v>141</v>
      </c>
      <c r="B62" s="70" t="s">
        <v>142</v>
      </c>
    </row>
    <row r="63" spans="1:2" hidden="1" x14ac:dyDescent="0.25">
      <c r="A63" s="42" t="s">
        <v>143</v>
      </c>
      <c r="B63" s="70" t="s">
        <v>144</v>
      </c>
    </row>
    <row r="64" spans="1:2" hidden="1" x14ac:dyDescent="0.25">
      <c r="A64" s="42" t="s">
        <v>145</v>
      </c>
      <c r="B64" s="70" t="s">
        <v>146</v>
      </c>
    </row>
    <row r="65" spans="1:2" hidden="1" x14ac:dyDescent="0.25">
      <c r="A65" s="42" t="s">
        <v>147</v>
      </c>
      <c r="B65" s="70" t="s">
        <v>148</v>
      </c>
    </row>
    <row r="66" spans="1:2" hidden="1" x14ac:dyDescent="0.25">
      <c r="A66" s="42" t="s">
        <v>149</v>
      </c>
      <c r="B66" s="70" t="s">
        <v>150</v>
      </c>
    </row>
    <row r="67" spans="1:2" hidden="1" x14ac:dyDescent="0.25">
      <c r="A67" s="42" t="s">
        <v>151</v>
      </c>
      <c r="B67" s="70" t="s">
        <v>152</v>
      </c>
    </row>
    <row r="68" spans="1:2" hidden="1" x14ac:dyDescent="0.25">
      <c r="A68" s="42" t="s">
        <v>153</v>
      </c>
      <c r="B68" s="70" t="s">
        <v>154</v>
      </c>
    </row>
    <row r="69" spans="1:2" hidden="1" x14ac:dyDescent="0.25">
      <c r="A69" s="42" t="s">
        <v>155</v>
      </c>
      <c r="B69" s="70" t="s">
        <v>156</v>
      </c>
    </row>
    <row r="70" spans="1:2" hidden="1" x14ac:dyDescent="0.25">
      <c r="A70" s="42" t="s">
        <v>157</v>
      </c>
      <c r="B70" s="70" t="s">
        <v>158</v>
      </c>
    </row>
    <row r="71" spans="1:2" hidden="1" x14ac:dyDescent="0.25">
      <c r="A71" s="42" t="s">
        <v>159</v>
      </c>
      <c r="B71" s="70" t="s">
        <v>160</v>
      </c>
    </row>
    <row r="72" spans="1:2" hidden="1" x14ac:dyDescent="0.25">
      <c r="A72" s="42" t="s">
        <v>161</v>
      </c>
      <c r="B72" s="70" t="s">
        <v>162</v>
      </c>
    </row>
    <row r="73" spans="1:2" hidden="1" x14ac:dyDescent="0.25">
      <c r="A73" s="42" t="s">
        <v>163</v>
      </c>
      <c r="B73" s="70" t="s">
        <v>164</v>
      </c>
    </row>
    <row r="74" spans="1:2" hidden="1" x14ac:dyDescent="0.25">
      <c r="A74" s="42" t="s">
        <v>165</v>
      </c>
      <c r="B74" s="70" t="s">
        <v>166</v>
      </c>
    </row>
    <row r="75" spans="1:2" hidden="1" x14ac:dyDescent="0.25">
      <c r="A75" s="42" t="s">
        <v>167</v>
      </c>
      <c r="B75" s="70" t="s">
        <v>168</v>
      </c>
    </row>
    <row r="76" spans="1:2" hidden="1" x14ac:dyDescent="0.25">
      <c r="A76" s="42" t="s">
        <v>169</v>
      </c>
      <c r="B76" s="70" t="s">
        <v>170</v>
      </c>
    </row>
    <row r="77" spans="1:2" hidden="1" x14ac:dyDescent="0.25">
      <c r="A77" s="42" t="s">
        <v>171</v>
      </c>
      <c r="B77" s="70" t="s">
        <v>172</v>
      </c>
    </row>
    <row r="78" spans="1:2" hidden="1" x14ac:dyDescent="0.25">
      <c r="A78" s="42" t="s">
        <v>173</v>
      </c>
      <c r="B78" s="70" t="s">
        <v>174</v>
      </c>
    </row>
    <row r="79" spans="1:2" hidden="1" x14ac:dyDescent="0.25">
      <c r="A79" s="42" t="s">
        <v>175</v>
      </c>
      <c r="B79" s="70" t="s">
        <v>176</v>
      </c>
    </row>
    <row r="80" spans="1:2" hidden="1" x14ac:dyDescent="0.25">
      <c r="A80" s="42" t="s">
        <v>177</v>
      </c>
      <c r="B80" s="70" t="s">
        <v>178</v>
      </c>
    </row>
    <row r="81" spans="1:2" hidden="1" x14ac:dyDescent="0.25">
      <c r="A81" s="42" t="s">
        <v>179</v>
      </c>
      <c r="B81" s="70" t="s">
        <v>180</v>
      </c>
    </row>
    <row r="82" spans="1:2" hidden="1" x14ac:dyDescent="0.25">
      <c r="A82" s="42" t="s">
        <v>181</v>
      </c>
      <c r="B82" s="70" t="s">
        <v>182</v>
      </c>
    </row>
    <row r="83" spans="1:2" hidden="1" x14ac:dyDescent="0.25">
      <c r="A83" s="42" t="s">
        <v>183</v>
      </c>
      <c r="B83" s="70" t="s">
        <v>184</v>
      </c>
    </row>
    <row r="84" spans="1:2" hidden="1" x14ac:dyDescent="0.25">
      <c r="A84" s="42" t="s">
        <v>185</v>
      </c>
      <c r="B84" s="70" t="s">
        <v>186</v>
      </c>
    </row>
    <row r="85" spans="1:2" hidden="1" x14ac:dyDescent="0.25">
      <c r="A85" s="42" t="s">
        <v>187</v>
      </c>
      <c r="B85" s="70" t="s">
        <v>188</v>
      </c>
    </row>
    <row r="86" spans="1:2" hidden="1" x14ac:dyDescent="0.25">
      <c r="A86" s="42" t="s">
        <v>189</v>
      </c>
      <c r="B86" s="70" t="s">
        <v>190</v>
      </c>
    </row>
    <row r="87" spans="1:2" hidden="1" x14ac:dyDescent="0.25">
      <c r="A87" s="42" t="s">
        <v>191</v>
      </c>
      <c r="B87" s="70" t="s">
        <v>192</v>
      </c>
    </row>
    <row r="88" spans="1:2" hidden="1" x14ac:dyDescent="0.25">
      <c r="A88" s="42" t="s">
        <v>193</v>
      </c>
      <c r="B88" s="70" t="s">
        <v>194</v>
      </c>
    </row>
    <row r="89" spans="1:2" hidden="1" x14ac:dyDescent="0.25">
      <c r="A89" s="42" t="s">
        <v>195</v>
      </c>
      <c r="B89" s="70" t="s">
        <v>196</v>
      </c>
    </row>
    <row r="90" spans="1:2" hidden="1" x14ac:dyDescent="0.25">
      <c r="A90" s="42" t="s">
        <v>197</v>
      </c>
      <c r="B90" s="70" t="s">
        <v>198</v>
      </c>
    </row>
    <row r="91" spans="1:2" hidden="1" x14ac:dyDescent="0.25">
      <c r="A91" s="42" t="s">
        <v>199</v>
      </c>
      <c r="B91" s="70" t="s">
        <v>200</v>
      </c>
    </row>
    <row r="92" spans="1:2" hidden="1" x14ac:dyDescent="0.25">
      <c r="A92" s="42" t="s">
        <v>201</v>
      </c>
      <c r="B92" s="70" t="s">
        <v>202</v>
      </c>
    </row>
    <row r="93" spans="1:2" hidden="1" x14ac:dyDescent="0.25">
      <c r="A93" s="42" t="s">
        <v>203</v>
      </c>
      <c r="B93" s="70" t="s">
        <v>204</v>
      </c>
    </row>
    <row r="94" spans="1:2" hidden="1" x14ac:dyDescent="0.25">
      <c r="A94" s="42" t="s">
        <v>205</v>
      </c>
      <c r="B94" s="70" t="s">
        <v>206</v>
      </c>
    </row>
    <row r="95" spans="1:2" hidden="1" x14ac:dyDescent="0.25">
      <c r="A95" s="42" t="s">
        <v>207</v>
      </c>
      <c r="B95" s="70" t="s">
        <v>208</v>
      </c>
    </row>
    <row r="96" spans="1:2" hidden="1" x14ac:dyDescent="0.25">
      <c r="A96" s="42" t="s">
        <v>209</v>
      </c>
      <c r="B96" s="70" t="s">
        <v>210</v>
      </c>
    </row>
    <row r="97" spans="1:2" hidden="1" x14ac:dyDescent="0.25">
      <c r="A97" s="42" t="s">
        <v>211</v>
      </c>
      <c r="B97" s="70" t="s">
        <v>212</v>
      </c>
    </row>
    <row r="98" spans="1:2" hidden="1" x14ac:dyDescent="0.25">
      <c r="A98" s="42" t="s">
        <v>213</v>
      </c>
      <c r="B98" s="70" t="s">
        <v>214</v>
      </c>
    </row>
    <row r="99" spans="1:2" hidden="1" x14ac:dyDescent="0.25">
      <c r="A99" s="42" t="s">
        <v>215</v>
      </c>
      <c r="B99" s="70" t="s">
        <v>216</v>
      </c>
    </row>
    <row r="100" spans="1:2" hidden="1" x14ac:dyDescent="0.25">
      <c r="A100" s="42" t="s">
        <v>217</v>
      </c>
      <c r="B100" s="70" t="s">
        <v>218</v>
      </c>
    </row>
    <row r="101" spans="1:2" hidden="1" x14ac:dyDescent="0.25">
      <c r="A101" s="42" t="s">
        <v>219</v>
      </c>
      <c r="B101" s="70" t="s">
        <v>220</v>
      </c>
    </row>
    <row r="102" spans="1:2" hidden="1" x14ac:dyDescent="0.25">
      <c r="A102" s="42" t="s">
        <v>221</v>
      </c>
      <c r="B102" s="70" t="s">
        <v>222</v>
      </c>
    </row>
    <row r="103" spans="1:2" hidden="1" x14ac:dyDescent="0.25">
      <c r="A103" s="42" t="s">
        <v>223</v>
      </c>
      <c r="B103" s="70" t="s">
        <v>224</v>
      </c>
    </row>
    <row r="104" spans="1:2" hidden="1" x14ac:dyDescent="0.25">
      <c r="A104" s="42" t="s">
        <v>225</v>
      </c>
      <c r="B104" s="70" t="s">
        <v>226</v>
      </c>
    </row>
    <row r="105" spans="1:2" hidden="1" x14ac:dyDescent="0.25">
      <c r="A105" s="42" t="s">
        <v>227</v>
      </c>
      <c r="B105" s="70" t="s">
        <v>228</v>
      </c>
    </row>
    <row r="106" spans="1:2" hidden="1" x14ac:dyDescent="0.25">
      <c r="A106" s="42" t="s">
        <v>229</v>
      </c>
      <c r="B106" s="70" t="s">
        <v>230</v>
      </c>
    </row>
    <row r="107" spans="1:2" hidden="1" x14ac:dyDescent="0.25">
      <c r="A107" s="42" t="s">
        <v>231</v>
      </c>
      <c r="B107" s="70" t="s">
        <v>232</v>
      </c>
    </row>
    <row r="108" spans="1:2" hidden="1" x14ac:dyDescent="0.25">
      <c r="A108" s="42" t="s">
        <v>233</v>
      </c>
      <c r="B108" s="70" t="s">
        <v>234</v>
      </c>
    </row>
    <row r="109" spans="1:2" hidden="1" x14ac:dyDescent="0.25">
      <c r="A109" s="42" t="s">
        <v>235</v>
      </c>
      <c r="B109" s="70" t="s">
        <v>236</v>
      </c>
    </row>
    <row r="110" spans="1:2" hidden="1" x14ac:dyDescent="0.25">
      <c r="A110" s="42" t="s">
        <v>237</v>
      </c>
      <c r="B110" s="70" t="s">
        <v>238</v>
      </c>
    </row>
    <row r="111" spans="1:2" hidden="1" x14ac:dyDescent="0.25">
      <c r="A111" s="42" t="s">
        <v>239</v>
      </c>
      <c r="B111" s="70" t="s">
        <v>240</v>
      </c>
    </row>
    <row r="112" spans="1:2" hidden="1" x14ac:dyDescent="0.25">
      <c r="A112" s="42" t="s">
        <v>241</v>
      </c>
      <c r="B112" s="70" t="s">
        <v>242</v>
      </c>
    </row>
    <row r="113" spans="1:2" hidden="1" x14ac:dyDescent="0.25">
      <c r="A113" s="42" t="s">
        <v>243</v>
      </c>
      <c r="B113" s="70" t="s">
        <v>244</v>
      </c>
    </row>
    <row r="114" spans="1:2" hidden="1" x14ac:dyDescent="0.25">
      <c r="A114" s="42" t="s">
        <v>245</v>
      </c>
      <c r="B114" s="70" t="s">
        <v>246</v>
      </c>
    </row>
    <row r="115" spans="1:2" hidden="1" x14ac:dyDescent="0.25">
      <c r="A115" s="42" t="s">
        <v>247</v>
      </c>
      <c r="B115" s="70" t="s">
        <v>248</v>
      </c>
    </row>
    <row r="116" spans="1:2" hidden="1" x14ac:dyDescent="0.25">
      <c r="A116" s="42" t="s">
        <v>249</v>
      </c>
      <c r="B116" s="70" t="s">
        <v>250</v>
      </c>
    </row>
    <row r="117" spans="1:2" hidden="1" x14ac:dyDescent="0.25">
      <c r="A117" s="42" t="s">
        <v>251</v>
      </c>
      <c r="B117" s="70" t="s">
        <v>252</v>
      </c>
    </row>
    <row r="118" spans="1:2" hidden="1" x14ac:dyDescent="0.25">
      <c r="A118" s="42" t="s">
        <v>253</v>
      </c>
      <c r="B118" s="70" t="s">
        <v>254</v>
      </c>
    </row>
    <row r="119" spans="1:2" hidden="1" x14ac:dyDescent="0.25">
      <c r="A119" s="42" t="s">
        <v>255</v>
      </c>
      <c r="B119" s="70" t="s">
        <v>256</v>
      </c>
    </row>
    <row r="120" spans="1:2" hidden="1" x14ac:dyDescent="0.25">
      <c r="A120" s="42" t="s">
        <v>257</v>
      </c>
      <c r="B120" s="70" t="s">
        <v>258</v>
      </c>
    </row>
    <row r="121" spans="1:2" hidden="1" x14ac:dyDescent="0.25">
      <c r="A121" s="42" t="s">
        <v>259</v>
      </c>
      <c r="B121" s="70" t="s">
        <v>260</v>
      </c>
    </row>
    <row r="122" spans="1:2" hidden="1" x14ac:dyDescent="0.25">
      <c r="A122" s="42" t="s">
        <v>261</v>
      </c>
      <c r="B122" s="70" t="s">
        <v>262</v>
      </c>
    </row>
    <row r="123" spans="1:2" hidden="1" x14ac:dyDescent="0.25">
      <c r="A123" s="42" t="s">
        <v>263</v>
      </c>
      <c r="B123" s="70" t="s">
        <v>264</v>
      </c>
    </row>
    <row r="124" spans="1:2" hidden="1" x14ac:dyDescent="0.25">
      <c r="A124" s="42" t="s">
        <v>265</v>
      </c>
      <c r="B124" s="70" t="s">
        <v>266</v>
      </c>
    </row>
    <row r="125" spans="1:2" hidden="1" x14ac:dyDescent="0.25">
      <c r="A125" s="42" t="s">
        <v>267</v>
      </c>
      <c r="B125" s="70" t="s">
        <v>268</v>
      </c>
    </row>
    <row r="126" spans="1:2" hidden="1" x14ac:dyDescent="0.25">
      <c r="A126" s="42" t="s">
        <v>269</v>
      </c>
      <c r="B126" s="70" t="s">
        <v>270</v>
      </c>
    </row>
    <row r="127" spans="1:2" hidden="1" x14ac:dyDescent="0.25">
      <c r="A127" s="42" t="s">
        <v>271</v>
      </c>
      <c r="B127" s="70" t="s">
        <v>272</v>
      </c>
    </row>
    <row r="128" spans="1:2" hidden="1" x14ac:dyDescent="0.25">
      <c r="A128" s="42" t="s">
        <v>273</v>
      </c>
      <c r="B128" s="70" t="s">
        <v>274</v>
      </c>
    </row>
    <row r="129" spans="1:2" hidden="1" x14ac:dyDescent="0.25">
      <c r="A129" s="42" t="s">
        <v>275</v>
      </c>
      <c r="B129" s="70" t="s">
        <v>276</v>
      </c>
    </row>
    <row r="130" spans="1:2" hidden="1" x14ac:dyDescent="0.25">
      <c r="A130" s="42" t="s">
        <v>277</v>
      </c>
      <c r="B130" s="70" t="s">
        <v>278</v>
      </c>
    </row>
    <row r="131" spans="1:2" hidden="1" x14ac:dyDescent="0.25">
      <c r="A131" s="42" t="s">
        <v>279</v>
      </c>
      <c r="B131" s="70" t="s">
        <v>280</v>
      </c>
    </row>
    <row r="132" spans="1:2" hidden="1" x14ac:dyDescent="0.25">
      <c r="A132" s="42" t="s">
        <v>281</v>
      </c>
      <c r="B132" s="70" t="s">
        <v>282</v>
      </c>
    </row>
    <row r="133" spans="1:2" hidden="1" x14ac:dyDescent="0.25">
      <c r="A133" s="42" t="s">
        <v>283</v>
      </c>
      <c r="B133" s="70" t="s">
        <v>284</v>
      </c>
    </row>
    <row r="134" spans="1:2" hidden="1" x14ac:dyDescent="0.25">
      <c r="A134" s="42" t="s">
        <v>285</v>
      </c>
      <c r="B134" s="70" t="s">
        <v>286</v>
      </c>
    </row>
    <row r="135" spans="1:2" hidden="1" x14ac:dyDescent="0.25">
      <c r="A135" s="42" t="s">
        <v>287</v>
      </c>
      <c r="B135" s="70" t="s">
        <v>288</v>
      </c>
    </row>
    <row r="136" spans="1:2" hidden="1" x14ac:dyDescent="0.25">
      <c r="A136" s="42" t="s">
        <v>289</v>
      </c>
      <c r="B136" s="70" t="s">
        <v>290</v>
      </c>
    </row>
    <row r="137" spans="1:2" hidden="1" x14ac:dyDescent="0.25">
      <c r="A137" s="42" t="s">
        <v>291</v>
      </c>
      <c r="B137" s="70" t="s">
        <v>292</v>
      </c>
    </row>
    <row r="138" spans="1:2" hidden="1" x14ac:dyDescent="0.25">
      <c r="A138" s="42" t="s">
        <v>293</v>
      </c>
      <c r="B138" s="70" t="s">
        <v>294</v>
      </c>
    </row>
    <row r="139" spans="1:2" hidden="1" x14ac:dyDescent="0.25">
      <c r="A139" s="42" t="s">
        <v>295</v>
      </c>
      <c r="B139" s="70" t="s">
        <v>296</v>
      </c>
    </row>
    <row r="140" spans="1:2" hidden="1" x14ac:dyDescent="0.25">
      <c r="A140" s="42" t="s">
        <v>297</v>
      </c>
      <c r="B140" s="70" t="s">
        <v>298</v>
      </c>
    </row>
    <row r="141" spans="1:2" hidden="1" x14ac:dyDescent="0.25">
      <c r="A141" s="42" t="s">
        <v>299</v>
      </c>
      <c r="B141" s="70" t="s">
        <v>300</v>
      </c>
    </row>
    <row r="142" spans="1:2" hidden="1" x14ac:dyDescent="0.25">
      <c r="A142" s="42" t="s">
        <v>301</v>
      </c>
      <c r="B142" s="70" t="s">
        <v>302</v>
      </c>
    </row>
    <row r="143" spans="1:2" hidden="1" x14ac:dyDescent="0.25">
      <c r="A143" s="42" t="s">
        <v>303</v>
      </c>
      <c r="B143" s="70" t="s">
        <v>304</v>
      </c>
    </row>
    <row r="144" spans="1:2" hidden="1" x14ac:dyDescent="0.25">
      <c r="A144" s="42" t="s">
        <v>305</v>
      </c>
      <c r="B144" s="70" t="s">
        <v>306</v>
      </c>
    </row>
    <row r="145" spans="1:2" hidden="1" x14ac:dyDescent="0.25">
      <c r="A145" s="42" t="s">
        <v>307</v>
      </c>
      <c r="B145" s="70" t="s">
        <v>308</v>
      </c>
    </row>
    <row r="146" spans="1:2" hidden="1" x14ac:dyDescent="0.25">
      <c r="A146" s="42" t="s">
        <v>309</v>
      </c>
      <c r="B146" s="70" t="s">
        <v>310</v>
      </c>
    </row>
    <row r="147" spans="1:2" hidden="1" x14ac:dyDescent="0.25">
      <c r="A147" s="42" t="s">
        <v>311</v>
      </c>
      <c r="B147" s="70" t="s">
        <v>312</v>
      </c>
    </row>
    <row r="148" spans="1:2" hidden="1" x14ac:dyDescent="0.25">
      <c r="A148" s="42" t="s">
        <v>313</v>
      </c>
      <c r="B148" s="70" t="s">
        <v>314</v>
      </c>
    </row>
    <row r="149" spans="1:2" hidden="1" x14ac:dyDescent="0.25">
      <c r="A149" s="42" t="s">
        <v>315</v>
      </c>
      <c r="B149" s="70" t="s">
        <v>316</v>
      </c>
    </row>
    <row r="150" spans="1:2" hidden="1" x14ac:dyDescent="0.25">
      <c r="A150" s="42" t="s">
        <v>317</v>
      </c>
      <c r="B150" s="70" t="s">
        <v>318</v>
      </c>
    </row>
    <row r="151" spans="1:2" hidden="1" x14ac:dyDescent="0.25">
      <c r="A151" s="42" t="s">
        <v>319</v>
      </c>
      <c r="B151" s="70" t="s">
        <v>320</v>
      </c>
    </row>
    <row r="152" spans="1:2" hidden="1" x14ac:dyDescent="0.25">
      <c r="A152" s="42" t="s">
        <v>321</v>
      </c>
      <c r="B152" s="70" t="s">
        <v>322</v>
      </c>
    </row>
    <row r="153" spans="1:2" hidden="1" x14ac:dyDescent="0.25">
      <c r="A153" s="42" t="s">
        <v>323</v>
      </c>
      <c r="B153" s="70" t="s">
        <v>324</v>
      </c>
    </row>
    <row r="154" spans="1:2" hidden="1" x14ac:dyDescent="0.25">
      <c r="A154" s="42" t="s">
        <v>325</v>
      </c>
      <c r="B154" s="70" t="s">
        <v>326</v>
      </c>
    </row>
    <row r="155" spans="1:2" hidden="1" x14ac:dyDescent="0.25">
      <c r="A155" s="42" t="s">
        <v>327</v>
      </c>
      <c r="B155" s="70" t="s">
        <v>328</v>
      </c>
    </row>
    <row r="156" spans="1:2" hidden="1" x14ac:dyDescent="0.25">
      <c r="A156" s="42" t="s">
        <v>329</v>
      </c>
      <c r="B156" s="70" t="s">
        <v>330</v>
      </c>
    </row>
    <row r="157" spans="1:2" hidden="1" x14ac:dyDescent="0.25">
      <c r="A157" s="42" t="s">
        <v>331</v>
      </c>
      <c r="B157" s="70" t="s">
        <v>332</v>
      </c>
    </row>
    <row r="158" spans="1:2" hidden="1" x14ac:dyDescent="0.25">
      <c r="A158" s="42" t="s">
        <v>333</v>
      </c>
      <c r="B158" s="70" t="s">
        <v>334</v>
      </c>
    </row>
    <row r="159" spans="1:2" hidden="1" x14ac:dyDescent="0.25">
      <c r="A159" s="42" t="s">
        <v>335</v>
      </c>
      <c r="B159" s="70" t="s">
        <v>336</v>
      </c>
    </row>
    <row r="160" spans="1:2" hidden="1" x14ac:dyDescent="0.25">
      <c r="A160" s="42" t="s">
        <v>337</v>
      </c>
      <c r="B160" s="70" t="s">
        <v>338</v>
      </c>
    </row>
    <row r="161" spans="1:2" hidden="1" x14ac:dyDescent="0.25">
      <c r="A161" s="42" t="s">
        <v>339</v>
      </c>
      <c r="B161" s="70" t="s">
        <v>340</v>
      </c>
    </row>
    <row r="162" spans="1:2" hidden="1" x14ac:dyDescent="0.25">
      <c r="A162" s="42" t="s">
        <v>341</v>
      </c>
      <c r="B162" s="70" t="s">
        <v>342</v>
      </c>
    </row>
    <row r="163" spans="1:2" hidden="1" x14ac:dyDescent="0.25">
      <c r="A163" s="42" t="s">
        <v>343</v>
      </c>
      <c r="B163" s="70" t="s">
        <v>344</v>
      </c>
    </row>
    <row r="164" spans="1:2" hidden="1" x14ac:dyDescent="0.25">
      <c r="A164" s="42" t="s">
        <v>345</v>
      </c>
      <c r="B164" s="70" t="s">
        <v>346</v>
      </c>
    </row>
    <row r="165" spans="1:2" hidden="1" x14ac:dyDescent="0.25">
      <c r="A165" s="42" t="s">
        <v>347</v>
      </c>
      <c r="B165" s="70" t="s">
        <v>348</v>
      </c>
    </row>
    <row r="166" spans="1:2" hidden="1" x14ac:dyDescent="0.25">
      <c r="A166" s="42" t="s">
        <v>349</v>
      </c>
      <c r="B166" s="70" t="s">
        <v>350</v>
      </c>
    </row>
    <row r="167" spans="1:2" hidden="1" x14ac:dyDescent="0.25">
      <c r="A167" s="42" t="s">
        <v>351</v>
      </c>
      <c r="B167" s="70" t="s">
        <v>352</v>
      </c>
    </row>
    <row r="168" spans="1:2" hidden="1" x14ac:dyDescent="0.25">
      <c r="A168" s="42" t="s">
        <v>353</v>
      </c>
      <c r="B168" s="70" t="s">
        <v>354</v>
      </c>
    </row>
    <row r="169" spans="1:2" hidden="1" x14ac:dyDescent="0.25">
      <c r="A169" s="42" t="s">
        <v>355</v>
      </c>
      <c r="B169" s="70" t="s">
        <v>356</v>
      </c>
    </row>
    <row r="170" spans="1:2" hidden="1" x14ac:dyDescent="0.25">
      <c r="A170" s="42" t="s">
        <v>357</v>
      </c>
      <c r="B170" s="70" t="s">
        <v>358</v>
      </c>
    </row>
    <row r="171" spans="1:2" hidden="1" x14ac:dyDescent="0.25">
      <c r="A171" s="42" t="s">
        <v>359</v>
      </c>
      <c r="B171" s="70" t="s">
        <v>360</v>
      </c>
    </row>
    <row r="172" spans="1:2" hidden="1" x14ac:dyDescent="0.25">
      <c r="A172" s="42" t="s">
        <v>361</v>
      </c>
      <c r="B172" s="70" t="s">
        <v>362</v>
      </c>
    </row>
    <row r="173" spans="1:2" hidden="1" x14ac:dyDescent="0.25">
      <c r="A173" s="42" t="s">
        <v>363</v>
      </c>
      <c r="B173" s="70" t="s">
        <v>364</v>
      </c>
    </row>
    <row r="174" spans="1:2" hidden="1" x14ac:dyDescent="0.25">
      <c r="A174" s="42" t="s">
        <v>365</v>
      </c>
      <c r="B174" s="70" t="s">
        <v>366</v>
      </c>
    </row>
    <row r="175" spans="1:2" hidden="1" x14ac:dyDescent="0.25">
      <c r="A175" s="42" t="s">
        <v>367</v>
      </c>
      <c r="B175" s="70" t="s">
        <v>368</v>
      </c>
    </row>
    <row r="176" spans="1:2" hidden="1" x14ac:dyDescent="0.25">
      <c r="A176" s="42" t="s">
        <v>369</v>
      </c>
      <c r="B176" s="70" t="s">
        <v>370</v>
      </c>
    </row>
    <row r="177" spans="1:2" hidden="1" x14ac:dyDescent="0.25">
      <c r="A177" s="42" t="s">
        <v>371</v>
      </c>
      <c r="B177" s="70" t="s">
        <v>372</v>
      </c>
    </row>
    <row r="178" spans="1:2" hidden="1" x14ac:dyDescent="0.25">
      <c r="A178" s="42" t="s">
        <v>373</v>
      </c>
      <c r="B178" s="70" t="s">
        <v>374</v>
      </c>
    </row>
    <row r="179" spans="1:2" hidden="1" x14ac:dyDescent="0.25">
      <c r="A179" s="42" t="s">
        <v>375</v>
      </c>
      <c r="B179" s="70" t="s">
        <v>376</v>
      </c>
    </row>
    <row r="180" spans="1:2" hidden="1" x14ac:dyDescent="0.25">
      <c r="A180" s="42"/>
      <c r="B180" s="42"/>
    </row>
    <row r="181" spans="1:2" hidden="1" x14ac:dyDescent="0.25">
      <c r="A181" s="42"/>
      <c r="B181" s="42"/>
    </row>
    <row r="182" spans="1:2" hidden="1" x14ac:dyDescent="0.25">
      <c r="A182" s="42"/>
      <c r="B182" s="42"/>
    </row>
    <row r="183" spans="1:2" hidden="1" x14ac:dyDescent="0.25">
      <c r="A183" s="42"/>
      <c r="B183" s="42"/>
    </row>
    <row r="184" spans="1:2" hidden="1" x14ac:dyDescent="0.25">
      <c r="A184" s="42"/>
      <c r="B184" s="42"/>
    </row>
    <row r="185" spans="1:2" hidden="1" x14ac:dyDescent="0.25">
      <c r="A185" s="42"/>
      <c r="B185" s="42"/>
    </row>
    <row r="186" spans="1:2" hidden="1" x14ac:dyDescent="0.25">
      <c r="A186" s="42"/>
      <c r="B186" s="42"/>
    </row>
    <row r="187" spans="1:2" hidden="1" x14ac:dyDescent="0.25">
      <c r="A187" s="42"/>
      <c r="B187" s="42"/>
    </row>
    <row r="188" spans="1:2" hidden="1" x14ac:dyDescent="0.25">
      <c r="A188" s="42"/>
      <c r="B188" s="42"/>
    </row>
    <row r="189" spans="1:2" hidden="1" x14ac:dyDescent="0.25">
      <c r="A189" s="42"/>
      <c r="B189" s="42"/>
    </row>
    <row r="190" spans="1:2" hidden="1" x14ac:dyDescent="0.25">
      <c r="A190" s="42"/>
      <c r="B190" s="42"/>
    </row>
    <row r="191" spans="1:2" hidden="1" x14ac:dyDescent="0.25">
      <c r="A191" s="42"/>
      <c r="B191" s="42"/>
    </row>
    <row r="192" spans="1:2" hidden="1" x14ac:dyDescent="0.25">
      <c r="A192" s="42"/>
      <c r="B192" s="42"/>
    </row>
    <row r="193" spans="1:2" hidden="1" x14ac:dyDescent="0.25">
      <c r="A193" s="42"/>
      <c r="B193" s="42"/>
    </row>
    <row r="194" spans="1:2" hidden="1" x14ac:dyDescent="0.25">
      <c r="A194" s="42"/>
      <c r="B194" s="42"/>
    </row>
    <row r="195" spans="1:2" hidden="1" x14ac:dyDescent="0.25">
      <c r="A195" s="42"/>
      <c r="B195" s="42"/>
    </row>
    <row r="196" spans="1:2" hidden="1" x14ac:dyDescent="0.25">
      <c r="A196" s="42"/>
      <c r="B196" s="42"/>
    </row>
    <row r="197" spans="1:2" hidden="1" x14ac:dyDescent="0.25">
      <c r="A197" s="42"/>
      <c r="B197" s="42"/>
    </row>
    <row r="198" spans="1:2" hidden="1" x14ac:dyDescent="0.25">
      <c r="A198" s="42"/>
      <c r="B198" s="42"/>
    </row>
    <row r="199" spans="1:2" hidden="1" x14ac:dyDescent="0.25">
      <c r="A199" s="42"/>
      <c r="B199" s="42"/>
    </row>
    <row r="200" spans="1:2" hidden="1" x14ac:dyDescent="0.25">
      <c r="A200" s="42"/>
      <c r="B200" s="42"/>
    </row>
    <row r="201" spans="1:2" hidden="1" x14ac:dyDescent="0.25">
      <c r="A201" s="42"/>
      <c r="B201" s="42"/>
    </row>
    <row r="202" spans="1:2" hidden="1" x14ac:dyDescent="0.25">
      <c r="A202" s="42"/>
      <c r="B202" s="42"/>
    </row>
    <row r="203" spans="1:2" hidden="1" x14ac:dyDescent="0.25">
      <c r="A203" s="42"/>
      <c r="B203" s="42"/>
    </row>
    <row r="204" spans="1:2" hidden="1" x14ac:dyDescent="0.25">
      <c r="A204" s="42"/>
      <c r="B204" s="42"/>
    </row>
    <row r="205" spans="1:2" hidden="1" x14ac:dyDescent="0.25">
      <c r="A205" s="42"/>
      <c r="B205" s="42"/>
    </row>
    <row r="206" spans="1:2" hidden="1" x14ac:dyDescent="0.25">
      <c r="A206" s="42"/>
      <c r="B206" s="42"/>
    </row>
    <row r="207" spans="1:2" hidden="1" x14ac:dyDescent="0.25">
      <c r="A207" s="42"/>
      <c r="B207" s="42"/>
    </row>
    <row r="208" spans="1:2" hidden="1" x14ac:dyDescent="0.25">
      <c r="A208" s="42"/>
      <c r="B208" s="42"/>
    </row>
    <row r="209" spans="1:2" hidden="1" x14ac:dyDescent="0.25">
      <c r="A209" s="42"/>
      <c r="B209" s="42"/>
    </row>
    <row r="210" spans="1:2" hidden="1" x14ac:dyDescent="0.25">
      <c r="A210" s="42"/>
      <c r="B210" s="42"/>
    </row>
    <row r="211" spans="1:2" hidden="1" x14ac:dyDescent="0.25">
      <c r="A211" s="42"/>
      <c r="B211" s="42"/>
    </row>
    <row r="212" spans="1:2" hidden="1" x14ac:dyDescent="0.25">
      <c r="A212" s="42"/>
      <c r="B212" s="42"/>
    </row>
    <row r="213" spans="1:2" hidden="1" x14ac:dyDescent="0.25">
      <c r="A213" s="42"/>
      <c r="B213" s="42"/>
    </row>
    <row r="214" spans="1:2" hidden="1" x14ac:dyDescent="0.25">
      <c r="A214" s="42"/>
      <c r="B214" s="42"/>
    </row>
    <row r="215" spans="1:2" hidden="1" x14ac:dyDescent="0.25">
      <c r="A215" s="42"/>
      <c r="B215" s="42"/>
    </row>
    <row r="216" spans="1:2" hidden="1" x14ac:dyDescent="0.25">
      <c r="A216" s="42"/>
      <c r="B216" s="42"/>
    </row>
    <row r="217" spans="1:2" hidden="1" x14ac:dyDescent="0.25">
      <c r="A217" s="42"/>
      <c r="B217" s="42"/>
    </row>
    <row r="218" spans="1:2" hidden="1" x14ac:dyDescent="0.25">
      <c r="A218" s="42"/>
      <c r="B218" s="42"/>
    </row>
    <row r="219" spans="1:2" hidden="1" x14ac:dyDescent="0.25">
      <c r="A219" s="42"/>
      <c r="B219" s="42"/>
    </row>
    <row r="220" spans="1:2" hidden="1" x14ac:dyDescent="0.25">
      <c r="A220" s="42"/>
      <c r="B220" s="42"/>
    </row>
    <row r="221" spans="1:2" hidden="1" x14ac:dyDescent="0.25">
      <c r="A221" s="42"/>
      <c r="B221" s="42"/>
    </row>
    <row r="222" spans="1:2" hidden="1" x14ac:dyDescent="0.25">
      <c r="A222" s="42"/>
      <c r="B222" s="42"/>
    </row>
    <row r="223" spans="1:2" hidden="1" x14ac:dyDescent="0.25">
      <c r="A223" s="42"/>
      <c r="B223" s="42"/>
    </row>
    <row r="224" spans="1:2" hidden="1" x14ac:dyDescent="0.25">
      <c r="A224" s="42"/>
      <c r="B224" s="42"/>
    </row>
    <row r="225" spans="1:2" hidden="1" x14ac:dyDescent="0.25">
      <c r="A225" s="42"/>
      <c r="B225" s="42"/>
    </row>
    <row r="226" spans="1:2" hidden="1" x14ac:dyDescent="0.25">
      <c r="A226" s="42"/>
      <c r="B226" s="42"/>
    </row>
    <row r="227" spans="1:2" hidden="1" x14ac:dyDescent="0.25">
      <c r="A227" s="42"/>
      <c r="B227" s="42"/>
    </row>
    <row r="228" spans="1:2" hidden="1" x14ac:dyDescent="0.25">
      <c r="A228" s="42"/>
      <c r="B228" s="42"/>
    </row>
    <row r="229" spans="1:2" hidden="1" x14ac:dyDescent="0.25">
      <c r="A229" s="42"/>
      <c r="B229" s="42"/>
    </row>
    <row r="230" spans="1:2" hidden="1" x14ac:dyDescent="0.25">
      <c r="A230" s="42"/>
      <c r="B230" s="42"/>
    </row>
    <row r="231" spans="1:2" hidden="1" x14ac:dyDescent="0.25">
      <c r="A231" s="42"/>
      <c r="B231" s="42"/>
    </row>
    <row r="232" spans="1:2" hidden="1" x14ac:dyDescent="0.25">
      <c r="A232" s="42"/>
      <c r="B232" s="42"/>
    </row>
  </sheetData>
  <sheetProtection sheet="1" objects="1" scenarios="1" selectLockedCells="1"/>
  <mergeCells count="3">
    <mergeCell ref="A6:A7"/>
    <mergeCell ref="B6:B7"/>
    <mergeCell ref="C6:C7"/>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Deckblatt</vt:lpstr>
      <vt:lpstr>Vertrieb</vt:lpstr>
      <vt:lpstr>Beschaffung</vt:lpstr>
      <vt:lpstr>Liquiditätsbewertung</vt:lpstr>
      <vt:lpst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Kähn Lukas</dc:creator>
  <cp:lastModifiedBy>Lehr Leo Alexander</cp:lastModifiedBy>
  <dcterms:created xsi:type="dcterms:W3CDTF">2025-10-31T12:14:39Z</dcterms:created>
  <dcterms:modified xsi:type="dcterms:W3CDTF">2026-05-27T08:58:31Z</dcterms:modified>
</cp:coreProperties>
</file>