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11940" windowHeight="5700" tabRatio="834" activeTab="0"/>
  </bookViews>
  <sheets>
    <sheet name="Allgemeine Informationen" sheetId="1" r:id="rId1"/>
    <sheet name="A.Organisatorische Fragen" sheetId="2" r:id="rId2"/>
    <sheet name="B.Energiew. Daten Teil 1" sheetId="3" r:id="rId3"/>
    <sheet name="B.Energiew. Daten Teil 2" sheetId="4" r:id="rId4"/>
    <sheet name="B. Energiew. Daten Teil 3" sheetId="5" r:id="rId5"/>
    <sheet name="B. Energiew. Daten Teil 4" sheetId="6" state="hidden" r:id="rId6"/>
    <sheet name="ZS. Zusätzliche Strukturdaten" sheetId="7" state="hidden" r:id="rId7"/>
  </sheets>
  <definedNames>
    <definedName name="_xlnm.Print_Area" localSheetId="1">'A.Organisatorische Fragen'!$A$1:$R$74</definedName>
    <definedName name="_xlnm.Print_Area" localSheetId="0">'Allgemeine Informationen'!$A$1:$D$38</definedName>
    <definedName name="_xlnm.Print_Area" localSheetId="4">'B. Energiew. Daten Teil 3'!$A$1:$Q$124</definedName>
    <definedName name="_xlnm.Print_Area" localSheetId="5">'B. Energiew. Daten Teil 4'!$A$1:$H$27</definedName>
    <definedName name="_xlnm.Print_Area" localSheetId="2">'B.Energiew. Daten Teil 1'!$A$1:$I$85</definedName>
    <definedName name="_xlnm.Print_Area" localSheetId="3">'B.Energiew. Daten Teil 2'!$A$1:$L$155</definedName>
    <definedName name="_xlnm.Print_Area" localSheetId="6">'ZS. Zusätzliche Strukturdaten'!$A$1:$J$259</definedName>
    <definedName name="_xlnm.Print_Titles" localSheetId="2">'B.Energiew. Daten Teil 1'!$1:$3</definedName>
    <definedName name="_xlnm.Print_Titles" localSheetId="3">'B.Energiew. Daten Teil 2'!$1:$3</definedName>
    <definedName name="Größe_des_Unternehmens">#REF!</definedName>
    <definedName name="Z_77E10319_A157_4D67_AEDE_4B83F0970B0E_.wvu.PrintArea" localSheetId="1" hidden="1">'A.Organisatorische Fragen'!$A$1:$Q$74</definedName>
    <definedName name="Z_77E10319_A157_4D67_AEDE_4B83F0970B0E_.wvu.PrintArea" localSheetId="2" hidden="1">'B.Energiew. Daten Teil 1'!$A$1:$I$63</definedName>
    <definedName name="Z_77E10319_A157_4D67_AEDE_4B83F0970B0E_.wvu.PrintArea" localSheetId="3" hidden="1">'B.Energiew. Daten Teil 2'!$A$1:$L$106</definedName>
  </definedNames>
  <calcPr fullCalcOnLoad="1"/>
</workbook>
</file>

<file path=xl/sharedStrings.xml><?xml version="1.0" encoding="utf-8"?>
<sst xmlns="http://schemas.openxmlformats.org/spreadsheetml/2006/main" count="1849" uniqueCount="1251">
  <si>
    <t>Anzahl im Gesamt-unternehmen</t>
  </si>
  <si>
    <t>davon Zählpunkte mit gemessener Leistung (1/4h Max)</t>
  </si>
  <si>
    <t>Physikalische Netzverluste</t>
  </si>
  <si>
    <t>B.7.</t>
  </si>
  <si>
    <t>B.3.</t>
  </si>
  <si>
    <t>B.5.</t>
  </si>
  <si>
    <t xml:space="preserve">Physische Netzanlagen </t>
  </si>
  <si>
    <t>Freileitungen</t>
  </si>
  <si>
    <t>Kabelleitungen</t>
  </si>
  <si>
    <t>Transformatoren</t>
  </si>
  <si>
    <t>über Zählpunkte mit Lastprofilzähler (Endverbraucher)</t>
  </si>
  <si>
    <t xml:space="preserve">über Zählpunkte ohne Leistungsmessung </t>
  </si>
  <si>
    <t>über Zählpunkte mit unterbrechbarer Lieferung</t>
  </si>
  <si>
    <t>Bezug aus dem vorgelagerten Netz</t>
  </si>
  <si>
    <t>Abgabe in das vorgelagerte Netz</t>
  </si>
  <si>
    <t>Bezug von Weiterverteilern (untergelagerte Netze)</t>
  </si>
  <si>
    <t>Exporte und Importe:</t>
  </si>
  <si>
    <t>Exporte (Lieferungen über die Staatsgrenze)</t>
  </si>
  <si>
    <t>Importe (Bezüge von außerhalb des Staatsgebietes)</t>
  </si>
  <si>
    <t>von Kraft-Wärme-Kopplungsanlagen</t>
  </si>
  <si>
    <t>von Wasserkraftanlagen &lt; 10 MW</t>
  </si>
  <si>
    <t>von Sonstigen (Wasserkraft &gt;10 MW, übrige)</t>
  </si>
  <si>
    <t>Summe Einspeisungen in das Netz</t>
  </si>
  <si>
    <t>Summe der Zählpunkte im Netz</t>
  </si>
  <si>
    <t>Summe der Zählpunkte von Einspeisern</t>
  </si>
  <si>
    <t>B.1.1.1.</t>
  </si>
  <si>
    <t>B.1.1.2.</t>
  </si>
  <si>
    <t>B.1.2.1.</t>
  </si>
  <si>
    <t>B.1.2.2.</t>
  </si>
  <si>
    <t>B.1.3.1.</t>
  </si>
  <si>
    <t>B.1.3.2.</t>
  </si>
  <si>
    <t>B.5.5.</t>
  </si>
  <si>
    <t>Umspannung 380/110 kV</t>
  </si>
  <si>
    <t>Umspannung 110 kV/Niederspannung</t>
  </si>
  <si>
    <t>Umspannung 110 kV/Mittelspannung</t>
  </si>
  <si>
    <t>Umspannung 220 kV/Niederspannung</t>
  </si>
  <si>
    <t>Umspannung 220 kV/Mittelspannung</t>
  </si>
  <si>
    <t>Firmenbuchnummer:</t>
  </si>
  <si>
    <t>Umspannwerke/Stationen</t>
  </si>
  <si>
    <t>Name:</t>
  </si>
  <si>
    <t>Tel. Nr.:</t>
  </si>
  <si>
    <t>e-mail:</t>
  </si>
  <si>
    <t>B.2.1.</t>
  </si>
  <si>
    <t>B.2.2.</t>
  </si>
  <si>
    <t>Summe aktive Mitarbeiter (Vollzeitäquivalente)</t>
  </si>
  <si>
    <t>Trassenlänge (km)</t>
  </si>
  <si>
    <t>Systemlänge (km)</t>
  </si>
  <si>
    <t>ja</t>
  </si>
  <si>
    <t>B.2.</t>
  </si>
  <si>
    <t>Netzverluste und Pumpstrom</t>
  </si>
  <si>
    <t>&gt;10.000 MWh</t>
  </si>
  <si>
    <t>1.000 - 10.000 MWh</t>
  </si>
  <si>
    <t>&lt;1.000 MWh</t>
  </si>
  <si>
    <t>Wasser</t>
  </si>
  <si>
    <t>Mühle</t>
  </si>
  <si>
    <t>Sägewerk</t>
  </si>
  <si>
    <t>Verkehr</t>
  </si>
  <si>
    <t>nein</t>
  </si>
  <si>
    <t>DATEN 2002</t>
  </si>
  <si>
    <t>Die vorliegenden Auskünfte werden der Energie-Control GmbH zur Besorgung Ihrer gesetzlichen</t>
  </si>
  <si>
    <t>Anzahl im sonstigen Bereich</t>
  </si>
  <si>
    <t xml:space="preserve">    sonstige Bereiche:</t>
  </si>
  <si>
    <t xml:space="preserve">    wenn ja, Name der Muttergesellschaft</t>
  </si>
  <si>
    <t>Gesamt</t>
  </si>
  <si>
    <t>Angestellte</t>
  </si>
  <si>
    <t xml:space="preserve">    davon Akademiker</t>
  </si>
  <si>
    <t xml:space="preserve">    davon Maturanten</t>
  </si>
  <si>
    <t>B.1.</t>
  </si>
  <si>
    <t>Sonstige</t>
  </si>
  <si>
    <t>Anzahl betrieblich finanzierter Pensionisten</t>
  </si>
  <si>
    <t>Stromerzeugung</t>
  </si>
  <si>
    <t>Stromhandel</t>
  </si>
  <si>
    <t>Erdgashandel</t>
  </si>
  <si>
    <t>Wärme</t>
  </si>
  <si>
    <t>Telekommunikation</t>
  </si>
  <si>
    <t>Ebene 3</t>
  </si>
  <si>
    <t>A.</t>
  </si>
  <si>
    <t>B.</t>
  </si>
  <si>
    <t>Anzahl</t>
  </si>
  <si>
    <t>MVA</t>
  </si>
  <si>
    <t>Lehrlinge</t>
  </si>
  <si>
    <t>Arbeiter</t>
  </si>
  <si>
    <t>Organisatorische Fragen</t>
  </si>
  <si>
    <t>Kommentare</t>
  </si>
  <si>
    <t>Datum</t>
  </si>
  <si>
    <t>A.1.</t>
  </si>
  <si>
    <t>A.1.1.</t>
  </si>
  <si>
    <t>A.1.2.</t>
  </si>
  <si>
    <t>A.2.</t>
  </si>
  <si>
    <t>A.3.</t>
  </si>
  <si>
    <t>A.3.1.</t>
  </si>
  <si>
    <t>A.3.2.</t>
  </si>
  <si>
    <t>A.4.</t>
  </si>
  <si>
    <t>A.4.1.</t>
  </si>
  <si>
    <t>A.5.</t>
  </si>
  <si>
    <t>Summe Netz</t>
  </si>
  <si>
    <t>B.4.</t>
  </si>
  <si>
    <t>B.9.</t>
  </si>
  <si>
    <t>Stempel und Unterschrift</t>
  </si>
  <si>
    <t xml:space="preserve">Anzahl Mitarbeiter im Vorruhestand </t>
  </si>
  <si>
    <t>B.1.1.</t>
  </si>
  <si>
    <t>A.1.3.</t>
  </si>
  <si>
    <t>Eigentümerstruktur</t>
  </si>
  <si>
    <t>Eigentümer</t>
  </si>
  <si>
    <t>Anteil in Prozent</t>
  </si>
  <si>
    <t>Sonstige Anmerkungen</t>
  </si>
  <si>
    <r>
      <t>km</t>
    </r>
    <r>
      <rPr>
        <b/>
        <sz val="10"/>
        <rFont val="Arial"/>
        <family val="2"/>
      </rPr>
      <t>²</t>
    </r>
  </si>
  <si>
    <t>B.3.1.</t>
  </si>
  <si>
    <t>380 kV Leitungen</t>
  </si>
  <si>
    <t>220 kV Leitungen</t>
  </si>
  <si>
    <t>110 kV Leitungen</t>
  </si>
  <si>
    <t>Umspannung 380/220 kV</t>
  </si>
  <si>
    <t>Umspannung 220/110 kV</t>
  </si>
  <si>
    <t>B.1.2.</t>
  </si>
  <si>
    <t>B.1.3.</t>
  </si>
  <si>
    <t>Ebene 4</t>
  </si>
  <si>
    <t>Ebene 5</t>
  </si>
  <si>
    <t>Ebene 6</t>
  </si>
  <si>
    <t>Ebene 7</t>
  </si>
  <si>
    <t>B.3.2.</t>
  </si>
  <si>
    <t>B.4.1.</t>
  </si>
  <si>
    <t>B.4.2.</t>
  </si>
  <si>
    <t>B.5.1.</t>
  </si>
  <si>
    <t>B.5.2.</t>
  </si>
  <si>
    <t>B.5.3.</t>
  </si>
  <si>
    <t>B.5.4.</t>
  </si>
  <si>
    <t>B.6.</t>
  </si>
  <si>
    <t>B.8.</t>
  </si>
  <si>
    <t>B.10.</t>
  </si>
  <si>
    <t>Erdgasnetz</t>
  </si>
  <si>
    <t>Elektroinstallation</t>
  </si>
  <si>
    <t>SHT</t>
  </si>
  <si>
    <t>SNT</t>
  </si>
  <si>
    <t>WHT</t>
  </si>
  <si>
    <t>WNT</t>
  </si>
  <si>
    <t>Summe Abgabe an Endverbraucher Ebene 3</t>
  </si>
  <si>
    <t>Summe Abgabe an Endverbraucher Ebene 4</t>
  </si>
  <si>
    <t>Summe Abgabe an Endverbraucher Ebene 5</t>
  </si>
  <si>
    <t>Summe Abgabe an Endverbraucher Ebene 7</t>
  </si>
  <si>
    <t>Summe Abgabe an Endverbraucher Ebene 6</t>
  </si>
  <si>
    <t>LP</t>
  </si>
  <si>
    <t>in MW</t>
  </si>
  <si>
    <t>in MWh</t>
  </si>
  <si>
    <t>Summe Abgabe an Endverbraucher Ebene 3 bis 7</t>
  </si>
  <si>
    <t>Ebene 5 - Austausch mit anderen Netzen:</t>
  </si>
  <si>
    <t>Ebene 3 - Austausch mit anderen Netzen:</t>
  </si>
  <si>
    <t>Ebene 4 - Austausch mit anderen Netzen:</t>
  </si>
  <si>
    <t>Ebene 6 - Austausch mit anderen Netzen:</t>
  </si>
  <si>
    <t>Ebene 7 - Austausch mit anderen Netzen:</t>
  </si>
  <si>
    <t>B.1.3.3.</t>
  </si>
  <si>
    <t>B.1.4.1.</t>
  </si>
  <si>
    <t>B.1.4.2.</t>
  </si>
  <si>
    <t>B.1.4.3.</t>
  </si>
  <si>
    <t>B.1.4.4.</t>
  </si>
  <si>
    <t>B.1.5.1.</t>
  </si>
  <si>
    <t>B.1.5.2.</t>
  </si>
  <si>
    <t>B.1.5.3.</t>
  </si>
  <si>
    <t>B.1.5.4.</t>
  </si>
  <si>
    <t>B.1.5.5.</t>
  </si>
  <si>
    <t>Ebene 3 - Abgabe elektrischer Energie aus dem Netz an Endverbraucher:</t>
  </si>
  <si>
    <t>Ebene 4 - Abgabe elektrischer Energie aus dem Netz an Endverbraucher:</t>
  </si>
  <si>
    <t>Ebene 5 - Abgabe elektrischer Energie aus dem Netz an Endverbraucher:</t>
  </si>
  <si>
    <t>Ebene 6 - Abgabe elektrischer Energie aus dem Netz an Endverbraucher:</t>
  </si>
  <si>
    <t>B.1.4.</t>
  </si>
  <si>
    <t>Ebene 7 - Abgabe elektrischer Energie aus dem Netz an Endverbraucher:</t>
  </si>
  <si>
    <t>B.1.5.</t>
  </si>
  <si>
    <t>B.1.6.</t>
  </si>
  <si>
    <t>Austausch mit anderen Netzen</t>
  </si>
  <si>
    <t>Abgabe elektrischer Energie aus dem Netz an Endverbraucher</t>
  </si>
  <si>
    <t>B.2.1.1.</t>
  </si>
  <si>
    <t>B.2.1.2.</t>
  </si>
  <si>
    <t>B.2.1.3.</t>
  </si>
  <si>
    <t>B.2.1.4.</t>
  </si>
  <si>
    <t>B.2.2.2.</t>
  </si>
  <si>
    <t>B.2.2.1.</t>
  </si>
  <si>
    <t>B.2.2.3.</t>
  </si>
  <si>
    <t>B.2.2.4.</t>
  </si>
  <si>
    <t>B.2.3.</t>
  </si>
  <si>
    <t>B.2.3.1.</t>
  </si>
  <si>
    <t>B.2.3.2.</t>
  </si>
  <si>
    <t>B.2.3.3.</t>
  </si>
  <si>
    <t>B.2.3.4.</t>
  </si>
  <si>
    <t>B.2.4.</t>
  </si>
  <si>
    <t>B.2.4.1.</t>
  </si>
  <si>
    <t>B.2.4.2.</t>
  </si>
  <si>
    <t>B.2.4.3.</t>
  </si>
  <si>
    <t>B.2.4.4.</t>
  </si>
  <si>
    <t>B.2.5.</t>
  </si>
  <si>
    <t>B.2.5.1.</t>
  </si>
  <si>
    <t>B.2.5.2.</t>
  </si>
  <si>
    <t>B.2.5.3.</t>
  </si>
  <si>
    <t>B.2.5.4.</t>
  </si>
  <si>
    <t>B.6.1.</t>
  </si>
  <si>
    <t>B.6.2.</t>
  </si>
  <si>
    <t>B.6.3.</t>
  </si>
  <si>
    <t>B.6.4.</t>
  </si>
  <si>
    <t>B.6.5.</t>
  </si>
  <si>
    <t>B.7.1.</t>
  </si>
  <si>
    <t>B.7.2.</t>
  </si>
  <si>
    <t>B.7.3.</t>
  </si>
  <si>
    <t>B.7.4.</t>
  </si>
  <si>
    <t>B.7.5.</t>
  </si>
  <si>
    <t>B.8.1</t>
  </si>
  <si>
    <t>B.8.2</t>
  </si>
  <si>
    <t>B.8.3</t>
  </si>
  <si>
    <t>B.11.</t>
  </si>
  <si>
    <t>Vorruhestandsmodell</t>
  </si>
  <si>
    <t>Pensionskasse</t>
  </si>
  <si>
    <t>Pensionsabfindung</t>
  </si>
  <si>
    <t>Multi-Utility</t>
  </si>
  <si>
    <t>Kooperation mit anderen Netzbetreibern</t>
  </si>
  <si>
    <t>Erklärung</t>
  </si>
  <si>
    <t>Anzahl im Bereich Stromerzeugung und Stromhandel</t>
  </si>
  <si>
    <t>Energiewirtschaftliche Daten - Teil 1</t>
  </si>
  <si>
    <t>Energiewirtschaftliche Daten - Teil 2</t>
  </si>
  <si>
    <t>über Zählpunkte ohne Leistungsmessung, Doppeltarif</t>
  </si>
  <si>
    <t>B.1.5.6.</t>
  </si>
  <si>
    <t>B.12.</t>
  </si>
  <si>
    <t>B.13.</t>
  </si>
  <si>
    <t>B.14.</t>
  </si>
  <si>
    <t>Hsp-Ebene: Netzanschlüsse ausschließlich für Verbraucher und/oder Erzeugungseinheiten</t>
  </si>
  <si>
    <t>Msp-Ebene: Netzanschlüsse ausschließlich für Verbraucher und Erzeugungseinheiten</t>
  </si>
  <si>
    <t>Nsp-Ebene: Anzahl der Netzanschlüsse</t>
  </si>
  <si>
    <t>Outsourcing</t>
  </si>
  <si>
    <t>A.3.2.1.</t>
  </si>
  <si>
    <t>A.3.2.2.</t>
  </si>
  <si>
    <t>A.3.2.3.</t>
  </si>
  <si>
    <t>A.3.2.4.</t>
  </si>
  <si>
    <t>A.3.2.5.</t>
  </si>
  <si>
    <t>A.3.2.6.</t>
  </si>
  <si>
    <t>A.3.2.7.</t>
  </si>
  <si>
    <t>A.3.1.1.</t>
  </si>
  <si>
    <t>A.3.1.2.</t>
  </si>
  <si>
    <t>A.3.1.3.</t>
  </si>
  <si>
    <t>A.3.1.4.</t>
  </si>
  <si>
    <t>A.3.1.5.</t>
  </si>
  <si>
    <t>A.3.1.6.</t>
  </si>
  <si>
    <t>A.3.1.7.</t>
  </si>
  <si>
    <t>A.3.1.8.</t>
  </si>
  <si>
    <t>A.3.1.9.</t>
  </si>
  <si>
    <t>A.3.1.10.</t>
  </si>
  <si>
    <t>A.3.1.11.</t>
  </si>
  <si>
    <t>A.3.1.12.</t>
  </si>
  <si>
    <t>Allgemein - Folgende Unterlagen bzw. Informationen sind jedenfalls zu übermitteln:</t>
  </si>
  <si>
    <t>A.2.1.</t>
  </si>
  <si>
    <t>A.2.1.1.</t>
  </si>
  <si>
    <t>A.2.1.2.</t>
  </si>
  <si>
    <t>A.2.2.</t>
  </si>
  <si>
    <t>A.2.3.</t>
  </si>
  <si>
    <t>A.2.4.</t>
  </si>
  <si>
    <t>A.2.5.</t>
  </si>
  <si>
    <t>A.2.6.</t>
  </si>
  <si>
    <t>Umgründungen</t>
  </si>
  <si>
    <t>von sonstigen Ökostromanlagen ohne Wasserkraft (zB Wind, Biomasse, etc.)</t>
  </si>
  <si>
    <t>Engpaßleistung der angeschlossenen Erzeugungseinheiten</t>
  </si>
  <si>
    <t>Leitungen (&gt;36kV und &lt;110kV)</t>
  </si>
  <si>
    <t xml:space="preserve">über Zählpunkte mit gemessener Leistung </t>
  </si>
  <si>
    <t>über Zählpunkte ohne Leistungsmessung (nur für Kleinwalsertal)</t>
  </si>
  <si>
    <t>über Zählpunkte mit gemessener Leistung, Doppeltarif (nur für Vorarlberg)</t>
  </si>
  <si>
    <t>Ebene 1 und 2 - Austausch mit anderen Netzen:</t>
  </si>
  <si>
    <t>B.2.6.</t>
  </si>
  <si>
    <t>B.2.6.1.</t>
  </si>
  <si>
    <t>B.2.6.2.</t>
  </si>
  <si>
    <t>B.2.6.3.</t>
  </si>
  <si>
    <t>B.2.6.4.</t>
  </si>
  <si>
    <t>A.4.2.</t>
  </si>
  <si>
    <t>Netzgebiet</t>
  </si>
  <si>
    <t>ERHEBUNGSBOGEN FÜR STROMNETZBETREIBER</t>
  </si>
  <si>
    <t>Anzahl im Stromnetzbereich</t>
  </si>
  <si>
    <t>A.2.1.3.</t>
  </si>
  <si>
    <t>X</t>
  </si>
  <si>
    <t>Adresse des Stromnetzbetreibers:</t>
  </si>
  <si>
    <t xml:space="preserve">Kontaktperson des Stromnetzbetreibers: </t>
  </si>
  <si>
    <t>Netzhöchstlasten</t>
  </si>
  <si>
    <t>B.15.</t>
  </si>
  <si>
    <t>B.15.1.</t>
  </si>
  <si>
    <t>B.15.2.</t>
  </si>
  <si>
    <t>B.15.3.</t>
  </si>
  <si>
    <t>Aufgaben zur Verfügung gestellt. Die Auskunftsrechte der Energie-Control sind in § 10 ElWOG geregelt.</t>
  </si>
  <si>
    <t>Netzhöchstlast Hsp+Msp+Nsp = Summe(NE3-NE7)</t>
  </si>
  <si>
    <r>
      <t>Organigramm</t>
    </r>
    <r>
      <rPr>
        <sz val="10"/>
        <rFont val="Arial"/>
        <family val="0"/>
      </rPr>
      <t xml:space="preserve"> als Beilage (inkl. Mitarbeiteranzahl pro Organisationseinheit)</t>
    </r>
  </si>
  <si>
    <r>
      <t>Tätigkeitsbeschreibung der Organisationseinheiten</t>
    </r>
    <r>
      <rPr>
        <sz val="10"/>
        <rFont val="Arial"/>
        <family val="0"/>
      </rPr>
      <t xml:space="preserve"> als Beilage (z.B. aus Organisationshandbuch)</t>
    </r>
  </si>
  <si>
    <t xml:space="preserve">    davon sonstige Angestellte</t>
  </si>
  <si>
    <r>
      <t>Aktivitäten neben dem Stromnetzbereich</t>
    </r>
    <r>
      <rPr>
        <sz val="10"/>
        <rFont val="Arial"/>
        <family val="0"/>
      </rPr>
      <t xml:space="preserve"> - </t>
    </r>
    <r>
      <rPr>
        <b/>
        <sz val="10"/>
        <rFont val="Arial"/>
        <family val="2"/>
      </rPr>
      <t>Zutreffendes bitte ankreuzen!</t>
    </r>
  </si>
  <si>
    <t>Neuanschlüsse</t>
  </si>
  <si>
    <t>B.16.</t>
  </si>
  <si>
    <t>B.16.1.</t>
  </si>
  <si>
    <t>B.16.2.</t>
  </si>
  <si>
    <t>B.16.3.</t>
  </si>
  <si>
    <t>B.16.4.</t>
  </si>
  <si>
    <t>B.16.5.</t>
  </si>
  <si>
    <t>B.16.6.</t>
  </si>
  <si>
    <t>B.16.7.</t>
  </si>
  <si>
    <t>B.16.8.</t>
  </si>
  <si>
    <t>B.16.9.</t>
  </si>
  <si>
    <t>B.16.10.</t>
  </si>
  <si>
    <t>B.16.11.</t>
  </si>
  <si>
    <t>B.16.12.</t>
  </si>
  <si>
    <t>B.16.13.</t>
  </si>
  <si>
    <t>B.16.14.</t>
  </si>
  <si>
    <t>B.16.15.</t>
  </si>
  <si>
    <t>B.16.16.</t>
  </si>
  <si>
    <t>B.16.17.</t>
  </si>
  <si>
    <t>B.16.18.</t>
  </si>
  <si>
    <t>Abgabe an Weiterverteiler (untergelagerte Netze)</t>
  </si>
  <si>
    <t>Umspannung Mittel-/Niederspannung</t>
  </si>
  <si>
    <t>Leitungen (1kV und darunter)</t>
  </si>
  <si>
    <t>Leitungen (&gt;1kV bis kleiner gleich 36kV)</t>
  </si>
  <si>
    <t>Umspannung Mittel-/Mittelspannung</t>
  </si>
  <si>
    <t>380 kV Schaltfeld</t>
  </si>
  <si>
    <t>220 kV Schaltfeld</t>
  </si>
  <si>
    <t>110 kV Schaltfeld</t>
  </si>
  <si>
    <t xml:space="preserve">Der Netzbetreiber bestätigt hiermit die inhaltliche Richtigkeit und Vollständigkeit der Angaben: </t>
  </si>
  <si>
    <t>B.2.7.</t>
  </si>
  <si>
    <t>B.2.7.1.</t>
  </si>
  <si>
    <t>B.2.7.2.</t>
  </si>
  <si>
    <t>B.2.7.3.</t>
  </si>
  <si>
    <t>B.2.7.4.</t>
  </si>
  <si>
    <t>B.2.7.5.</t>
  </si>
  <si>
    <t>B.2.7.6.</t>
  </si>
  <si>
    <t>B.4.3.</t>
  </si>
  <si>
    <t>B.6.6.</t>
  </si>
  <si>
    <t>B.6.7.</t>
  </si>
  <si>
    <t>B.6.8.</t>
  </si>
  <si>
    <t>davon Zählpunkte mit Doppeltarifzählung</t>
  </si>
  <si>
    <t>davon Zählpunkte mit Drehstromzählug</t>
  </si>
  <si>
    <t>davon Zählpunkte mit Wechselstromzählung</t>
  </si>
  <si>
    <t>davon Zählpunkte mit Lastprofilzähler (Mittelspannungswandler)</t>
  </si>
  <si>
    <t>davon Zählpunkte mit Lastprofilzähler (Niederspannungswandler)</t>
  </si>
  <si>
    <t>davon Zählpunkte mit gemessener Leistung (Niederspannungswandler-1/4h Max)</t>
  </si>
  <si>
    <t xml:space="preserve">davon Zählpunkte mit direkter Lastprofilzählung </t>
  </si>
  <si>
    <t>B.6.9.</t>
  </si>
  <si>
    <t>B.6.10.</t>
  </si>
  <si>
    <t>B.6.11.</t>
  </si>
  <si>
    <t>Jahresmittel der Monatswerte</t>
  </si>
  <si>
    <t>Summe Abgabe an Endvergraucher und Weiterverteiler</t>
  </si>
  <si>
    <t>Ebene 3 - Abgabe an Endverbraucher und Weiterverteiler:</t>
  </si>
  <si>
    <t>Ebene 4 - Abgabe an Endverbraucher und Weiterverteiler:</t>
  </si>
  <si>
    <t>Ebene 5 - Abgabe an Endverbraucher und Weiterverteiler:</t>
  </si>
  <si>
    <t>Ebene 6 - Abgabe an Endverbraucher und Weiterverteiler:</t>
  </si>
  <si>
    <t>Ebene 7 - Abgabe an Endverbraucher und Weiterverteiler:</t>
  </si>
  <si>
    <t>Bilanzstichtag (Geschäftsjahr von - bis):</t>
  </si>
  <si>
    <t>Anzahl Rundsteuerempfänger</t>
  </si>
  <si>
    <t>Anzahl Blindstromzähler</t>
  </si>
  <si>
    <t>Ebene 3 bis 7 - Abgabe an Endverbraucher und Weiterverteiler</t>
  </si>
  <si>
    <t>davon unterbrechbare Zählpunkte</t>
  </si>
  <si>
    <t>B.6.12.</t>
  </si>
  <si>
    <t>B.7.6.</t>
  </si>
  <si>
    <t xml:space="preserve">Netzhöchstlast Msp+Nsp = Summe(NE4-NE7) </t>
  </si>
  <si>
    <t xml:space="preserve">Netzhöchstlast Nsp = Summe(NE6-NE7)            </t>
  </si>
  <si>
    <t>Zählpunkte bei Endverbraucher, die nicht Einspeiser sind</t>
  </si>
  <si>
    <t>Zählpunkte bei Einspeisern</t>
  </si>
  <si>
    <t>B.7.7.</t>
  </si>
  <si>
    <t>B.7.8.</t>
  </si>
  <si>
    <t>B.7.9.</t>
  </si>
  <si>
    <t>Instandhaltungsstrategien</t>
  </si>
  <si>
    <t>Zutreffendes bitte ankreuzen!</t>
  </si>
  <si>
    <t>ausfalls-
bedingt</t>
  </si>
  <si>
    <t>vorbeugend</t>
  </si>
  <si>
    <t>zustands-
orientiert</t>
  </si>
  <si>
    <t>380 kV Leitungsmasten</t>
  </si>
  <si>
    <t>380 kV Freileitung</t>
  </si>
  <si>
    <t>380 kV Kabelleitung</t>
  </si>
  <si>
    <t>220 kV Leitungsmasten</t>
  </si>
  <si>
    <t>220 kV Freileitung</t>
  </si>
  <si>
    <t>220 kV Kabelleitung</t>
  </si>
  <si>
    <t>Es ist ein Detailblatt beizulegen, in dem die einzelnen Instandhaltungsstrategien in Ihrem Unternehmen näher erläutert werden!</t>
  </si>
  <si>
    <t>110 kV Leitungsmasten</t>
  </si>
  <si>
    <t>110 kV Freileitung</t>
  </si>
  <si>
    <t>110 kV Kabelleitung</t>
  </si>
  <si>
    <t>Leitungsmasten (&gt;36kV und &lt;110kV)</t>
  </si>
  <si>
    <t>Freileitung (&gt;36kV und &lt;110kV)</t>
  </si>
  <si>
    <t>Kabelleitung (&gt;36kV und &lt;110kV)</t>
  </si>
  <si>
    <t>Leitungsmasten (&gt;1kV bis kleiner gleich 36kV)</t>
  </si>
  <si>
    <t>Freileitung (&gt;1kV bis kleiner gleich 36kV)</t>
  </si>
  <si>
    <t>Kabelleitung (&gt;1kV bis kleiner gleich 36kV)</t>
  </si>
  <si>
    <t>Leitungsmasten (1kV und darunter)</t>
  </si>
  <si>
    <t>Freileitung (1kV und darunter)</t>
  </si>
  <si>
    <t>Kabelleitung (1kV und darunter)</t>
  </si>
  <si>
    <t>B.17.</t>
  </si>
  <si>
    <t>B.17.1.</t>
  </si>
  <si>
    <t>B.17.2.</t>
  </si>
  <si>
    <t>B.17.3.</t>
  </si>
  <si>
    <t>B.17.4.</t>
  </si>
  <si>
    <t>B.17.5.</t>
  </si>
  <si>
    <t>B.17.6.</t>
  </si>
  <si>
    <t>B.17.7.</t>
  </si>
  <si>
    <t>B.17.8.</t>
  </si>
  <si>
    <t>B.17.9.</t>
  </si>
  <si>
    <t>B.17.10.</t>
  </si>
  <si>
    <t>B.17.11.</t>
  </si>
  <si>
    <t>B.17.12.</t>
  </si>
  <si>
    <t>B.17.13.</t>
  </si>
  <si>
    <t>B.17.14.</t>
  </si>
  <si>
    <t>B.17.15.</t>
  </si>
  <si>
    <t>B.17.16.</t>
  </si>
  <si>
    <t>B.17.17.</t>
  </si>
  <si>
    <t>B.17.18.</t>
  </si>
  <si>
    <t>B.17.19.</t>
  </si>
  <si>
    <t>B.17.20.</t>
  </si>
  <si>
    <t>B.17.21.</t>
  </si>
  <si>
    <t>B.17.22.</t>
  </si>
  <si>
    <t>B.17.23.</t>
  </si>
  <si>
    <t>B.17.24.</t>
  </si>
  <si>
    <t>B.17.25.</t>
  </si>
  <si>
    <t>B.17.26.</t>
  </si>
  <si>
    <t>B.17.27.</t>
  </si>
  <si>
    <t>B.17.28.</t>
  </si>
  <si>
    <t>B.17.29.</t>
  </si>
  <si>
    <t>B.17.30.</t>
  </si>
  <si>
    <t>B.1.5.5.1</t>
  </si>
  <si>
    <t>B.1.5.5.2</t>
  </si>
  <si>
    <t>B.1.5.5.3</t>
  </si>
  <si>
    <t>davon Stromheizungen</t>
  </si>
  <si>
    <t>davon Wärmepumpen</t>
  </si>
  <si>
    <t>davon sonstiges</t>
  </si>
  <si>
    <t>Organisatorische Änderungen im Geschäftsjahr 2007 - Zutreffendes bitte ankreuzen!</t>
  </si>
  <si>
    <t>B.6.3.a.</t>
  </si>
  <si>
    <t xml:space="preserve">              wieder davon Zählpunkte als "intelligenter Zähler" (engl. Smart Meters) mit gemessener Leistung (Niederspannungswandler-1/4h Max)</t>
  </si>
  <si>
    <t>B.6.5.a.</t>
  </si>
  <si>
    <t xml:space="preserve">              wieder davon Zählpunkte als "intelligenter Zähler" (engl. Smart Meters) mit gemessener Leistung (1/4h Max)</t>
  </si>
  <si>
    <t>B.6.6.a.</t>
  </si>
  <si>
    <t xml:space="preserve">              wieder davon Zählpunkte als "intelligenter Zähler" (engl. Smart Meters) mit Doppeltarifzählung</t>
  </si>
  <si>
    <t>B.6.7.a.</t>
  </si>
  <si>
    <t xml:space="preserve">             wieder davon Zählpunkte als "intelligenter Zähler" (engl. Smart Meters) mit Drehstromzählung</t>
  </si>
  <si>
    <t>B.6.8.a.</t>
  </si>
  <si>
    <t xml:space="preserve">             wieder davon Zählpunkte als "intelligenter Zähler" (engl. Smart Meters) mit Wechselstromzählung</t>
  </si>
  <si>
    <t>B.16.19.</t>
  </si>
  <si>
    <t>Anzahl der verwendeten (angeschlossenen) Mittelspannungsleitungsschaltfelder (Abgänge) in den Umspannanlagen Hoch-(Höchst-)/Mittelspannung</t>
  </si>
  <si>
    <t>B.16.20.</t>
  </si>
  <si>
    <t>Anzahl der verwendeten (angeschlossenen) Niederspannungsleitungsschaltfelder (Abgänge) in den Umspannanlagen Mittel-(Hoch)/Niederspannung</t>
  </si>
  <si>
    <t>B.7.8.a.</t>
  </si>
  <si>
    <t xml:space="preserve">             wieder davon von B.7.1 - B.7.8 Zählpunkte als "intelligente Zähler" (engl. Smart Meters)</t>
  </si>
  <si>
    <t>davon Zählpunkte mit Lastprofilzähler (Hochspannungswandler)</t>
  </si>
  <si>
    <t>B.6.13.</t>
  </si>
  <si>
    <t>Anzahl der Tarifschaltgeräte, die keine Rundsteuerempfänger sind</t>
  </si>
  <si>
    <t>B.7.0.</t>
  </si>
  <si>
    <t>B.6.0.</t>
  </si>
  <si>
    <t>B.4.2.a</t>
  </si>
  <si>
    <t>B.4.3.a</t>
  </si>
  <si>
    <t>B.2.8.</t>
  </si>
  <si>
    <t>B.2.8.1.</t>
  </si>
  <si>
    <t>B.2.8.2.</t>
  </si>
  <si>
    <t>B.2.8.3.</t>
  </si>
  <si>
    <t>B.2.8.4.</t>
  </si>
  <si>
    <t>B.2.8.5.</t>
  </si>
  <si>
    <t>B.2.8.6.</t>
  </si>
  <si>
    <t>Verrechnete Netzverlustmengen</t>
  </si>
  <si>
    <t>Ebene 3 - Verrechnete Netzverlustmenge:</t>
  </si>
  <si>
    <t>Ebene 4 - Verrechnete Netzverlustmenge:</t>
  </si>
  <si>
    <t>Ebene 5 - Verrechnete Netzverlustmenge:</t>
  </si>
  <si>
    <t>Ebene 6 - Verrechnete Netzverlustmenge:</t>
  </si>
  <si>
    <t>Ebene 7 - Verrechnete Netzverlustmenge:</t>
  </si>
  <si>
    <t>MUSTERNETZBETREIBER</t>
  </si>
  <si>
    <t>001</t>
  </si>
  <si>
    <t xml:space="preserve">Firma des Stromnetzbetreibers </t>
  </si>
  <si>
    <t>K SNT S</t>
  </si>
  <si>
    <t>BEWAG Netz GmbH</t>
  </si>
  <si>
    <t>002</t>
  </si>
  <si>
    <t>WIEN ENERGIE Stromnetz GmbH</t>
  </si>
  <si>
    <t>004</t>
  </si>
  <si>
    <t>Energie AG Oberösterreich Netz GmbH</t>
  </si>
  <si>
    <t>005</t>
  </si>
  <si>
    <t>LINZ STROM NETZ GmbH</t>
  </si>
  <si>
    <t>006</t>
  </si>
  <si>
    <t>Wels Strom GmbH</t>
  </si>
  <si>
    <t>007</t>
  </si>
  <si>
    <t>Energie Ried GmbH</t>
  </si>
  <si>
    <t>010</t>
  </si>
  <si>
    <t>Salzburg Netz GmbH</t>
  </si>
  <si>
    <t>011</t>
  </si>
  <si>
    <t>Stromnetz Graz GmbH &amp; Co KG</t>
  </si>
  <si>
    <t>012</t>
  </si>
  <si>
    <t>VKW-Netz AG</t>
  </si>
  <si>
    <t>013</t>
  </si>
  <si>
    <t>TIWAG-Netz AG</t>
  </si>
  <si>
    <t>014</t>
  </si>
  <si>
    <t>EVN Netz GmbH</t>
  </si>
  <si>
    <t>015</t>
  </si>
  <si>
    <t>Innsbrucker Kommunalbetriebe AG</t>
  </si>
  <si>
    <t>016</t>
  </si>
  <si>
    <t>KELAG Netz GmbH</t>
  </si>
  <si>
    <t>017</t>
  </si>
  <si>
    <t>Energie Klagenfurt GmbH</t>
  </si>
  <si>
    <t>018</t>
  </si>
  <si>
    <t>Energieversorgung Kleinwalsertal Ges.m.b.H.</t>
  </si>
  <si>
    <t>019</t>
  </si>
  <si>
    <t>PW Stromversorgungsgesellschaft m.b.H</t>
  </si>
  <si>
    <t>020</t>
  </si>
  <si>
    <t>Feistritzwerke - Steweag GmbH</t>
  </si>
  <si>
    <t>021</t>
  </si>
  <si>
    <t>E-Werk Gösting Stromversorgungs GmbH</t>
  </si>
  <si>
    <t>022</t>
  </si>
  <si>
    <t>Stadtwerke Judenburg AG</t>
  </si>
  <si>
    <t>023</t>
  </si>
  <si>
    <t>Stadtwerke Kapfenberg GmbH</t>
  </si>
  <si>
    <t>024</t>
  </si>
  <si>
    <t>Stadwerke Bruck a. d. Mur</t>
  </si>
  <si>
    <t>025</t>
  </si>
  <si>
    <t>Energie Wildon Obdach GmbH</t>
  </si>
  <si>
    <t>026</t>
  </si>
  <si>
    <t>Stadtwerke Mürzzuschlag Ges.m.b.H.</t>
  </si>
  <si>
    <t>027</t>
  </si>
  <si>
    <t>Elektrizitätswerk der Stadtgemeinde Kindberg</t>
  </si>
  <si>
    <t>028</t>
  </si>
  <si>
    <t>Stadtwerke Köflach</t>
  </si>
  <si>
    <t>029</t>
  </si>
  <si>
    <t>Alfenzwerke Elektrizitätserzeugung GmbH</t>
  </si>
  <si>
    <t>030</t>
  </si>
  <si>
    <t>Anton Kittel Mühle Plaika GmbH</t>
  </si>
  <si>
    <t>031</t>
  </si>
  <si>
    <t>Bad Gleichenberger Energie GmbH</t>
  </si>
  <si>
    <t>032</t>
  </si>
  <si>
    <t>Gottfried Wolf GmbH</t>
  </si>
  <si>
    <t>033</t>
  </si>
  <si>
    <t>Ebner Strom GmbH</t>
  </si>
  <si>
    <t>034</t>
  </si>
  <si>
    <t>EDN - Energieversorgung und Dienstleistung Marktgemeinde Neuberg/Mürz GmbH</t>
  </si>
  <si>
    <t>035</t>
  </si>
  <si>
    <t>Elektrizitätsgenossenschaft Laintal reg. Gen.m.b.H</t>
  </si>
  <si>
    <t>036</t>
  </si>
  <si>
    <t>Elektrizitätswerk August Lechner KG</t>
  </si>
  <si>
    <t>037</t>
  </si>
  <si>
    <t>Elektrizitätswerk Bad Hofgastein Ges.m.b.H.</t>
  </si>
  <si>
    <t>038</t>
  </si>
  <si>
    <t>Elektrizitätswerk Clam</t>
  </si>
  <si>
    <t>039</t>
  </si>
  <si>
    <t>Elektrizitätswerk der Gemeinde Schattwald</t>
  </si>
  <si>
    <t>040</t>
  </si>
  <si>
    <t>ENVESTA Energie- und Dienstleistungs GmbH</t>
  </si>
  <si>
    <t>041</t>
  </si>
  <si>
    <t>Elektrizitätswerk Fernitz Ing. Franz Purkarthofer GmbH &amp; Co KG</t>
  </si>
  <si>
    <t>042</t>
  </si>
  <si>
    <t>Elektrizitätswerk Gleinstätten Kleinszig Ges.m.b.H.</t>
  </si>
  <si>
    <t>043</t>
  </si>
  <si>
    <t>Elektrizitätswerk Gröbming KG</t>
  </si>
  <si>
    <t>044</t>
  </si>
  <si>
    <t>Elektrizitätswerk Ludwig Polsterer</t>
  </si>
  <si>
    <t>045</t>
  </si>
  <si>
    <t>Elektrizitätswerk Mariahof GmbH</t>
  </si>
  <si>
    <t>046</t>
  </si>
  <si>
    <t>Elektrizitätswerk Mathe Alois</t>
  </si>
  <si>
    <t>047</t>
  </si>
  <si>
    <t>Elektrizitätswerk Perg GmbH</t>
  </si>
  <si>
    <t>048</t>
  </si>
  <si>
    <t>Elektrizitätswerk Prantl GmbH &amp; Co KG</t>
  </si>
  <si>
    <t>049</t>
  </si>
  <si>
    <t>Elektrizitätswerke Reutte Ges.m.b.H.</t>
  </si>
  <si>
    <t>050</t>
  </si>
  <si>
    <t>Elektrizitätswerk Sölden reg. Gen. m.b.H.</t>
  </si>
  <si>
    <t>051</t>
  </si>
  <si>
    <t>Elektrizitätswerk Winkler GmbH</t>
  </si>
  <si>
    <t>052</t>
  </si>
  <si>
    <t>Elektrizitätswerke Eisenhuber GmbH &amp; Co KG</t>
  </si>
  <si>
    <t>053</t>
  </si>
  <si>
    <t>Elektrizitätswerke Frastanz GmbH</t>
  </si>
  <si>
    <t>054</t>
  </si>
  <si>
    <t>Elektrizitätswerk Gries am Brenner</t>
  </si>
  <si>
    <t>055</t>
  </si>
  <si>
    <t>Elektrogenossenschaft Weerberg reg.Gen.m.b.H.</t>
  </si>
  <si>
    <t>056</t>
  </si>
  <si>
    <t>Elektro-Güssing Ges.m.b.H.</t>
  </si>
  <si>
    <t>057</t>
  </si>
  <si>
    <t>Elektrowerk Assling reg. Gen.m.b.H.</t>
  </si>
  <si>
    <t>058</t>
  </si>
  <si>
    <t>Elektrowerk Max Hechenblaikner</t>
  </si>
  <si>
    <t>059</t>
  </si>
  <si>
    <t>Elektrowerk Schöder Walther Zedlacher KG</t>
  </si>
  <si>
    <t>060</t>
  </si>
  <si>
    <t>Elektrowerkgenossenschaft Hopfgarten i. D. reg.Gen.m.b.H.</t>
  </si>
  <si>
    <t>061</t>
  </si>
  <si>
    <t>Energieversorgungsunternehmen der Florian Lugitsch Gruppe GmbH</t>
  </si>
  <si>
    <t>062</t>
  </si>
  <si>
    <t>evn naturkraft Erzeugungs- und Verteilungs- GmbH</t>
  </si>
  <si>
    <t>064</t>
  </si>
  <si>
    <t>EVU der Marktgemeinde Eibiswald</t>
  </si>
  <si>
    <t>065</t>
  </si>
  <si>
    <t>EVU der Marktgemeinde Niklasdorf</t>
  </si>
  <si>
    <t>066</t>
  </si>
  <si>
    <t>EVU der Stadtgemeinde Mureck</t>
  </si>
  <si>
    <t>067</t>
  </si>
  <si>
    <t>Franz Schmolke, Inh. Der nicht prot. Fa. "EVU Eicher"</t>
  </si>
  <si>
    <t>068</t>
  </si>
  <si>
    <t>EWA Energie- und Wirtschaftsbetriebe der Gemeinde St. Anton am Arlberg GmbH</t>
  </si>
  <si>
    <t>069</t>
  </si>
  <si>
    <t>Mag. Winfried Leitner, Inh. der nicht prot. Fa. " E-Werk Brandstatt"</t>
  </si>
  <si>
    <t>070</t>
  </si>
  <si>
    <t>E-Werk Braunstein</t>
  </si>
  <si>
    <t>071</t>
  </si>
  <si>
    <t>E-Werk der Gemeinde Mürzsteg</t>
  </si>
  <si>
    <t>072</t>
  </si>
  <si>
    <t>E-Werk der Marktgemeinde Unzmarkt-Frauenburg</t>
  </si>
  <si>
    <t>073</t>
  </si>
  <si>
    <t>E-Werk Ebner GesmbH</t>
  </si>
  <si>
    <t>074</t>
  </si>
  <si>
    <t>E-Werk Neudau Kottulinsky KG</t>
  </si>
  <si>
    <t>075</t>
  </si>
  <si>
    <t>Ing.Peter Böhm, Inhaber der nicht prot. Fa. "E-Werk Piwetz"</t>
  </si>
  <si>
    <t>076</t>
  </si>
  <si>
    <t>E-Werk Ranklleiten</t>
  </si>
  <si>
    <t>077</t>
  </si>
  <si>
    <t>E-Werk Redlmühle B. Drack</t>
  </si>
  <si>
    <t>078</t>
  </si>
  <si>
    <t>E-Werk Sarmingstein Ing. H. Engelmann &amp; Co KEG</t>
  </si>
  <si>
    <t>079</t>
  </si>
  <si>
    <t>E-Werk Schwaighofer GmbH</t>
  </si>
  <si>
    <t>080</t>
  </si>
  <si>
    <t>E-Werk Sigl GmbH</t>
  </si>
  <si>
    <t>081</t>
  </si>
  <si>
    <t>E-Werk Stadler GmbH</t>
  </si>
  <si>
    <t>082</t>
  </si>
  <si>
    <t>E-Werk Stubenberg reg.Gen.m.b.H.</t>
  </si>
  <si>
    <t>083</t>
  </si>
  <si>
    <t>E-Werk Wüster KG</t>
  </si>
  <si>
    <t>084</t>
  </si>
  <si>
    <t>E-Werksgemeinschaft Dietrichschlag</t>
  </si>
  <si>
    <t>085</t>
  </si>
  <si>
    <t>Feistritzthaler Elektrizitätswerk reg.Gen.m.b.H.</t>
  </si>
  <si>
    <t>086</t>
  </si>
  <si>
    <t>Gemeindewerke Kematen Elektrizitätswerk</t>
  </si>
  <si>
    <t>088</t>
  </si>
  <si>
    <t>Gertraud Schafler GmbH</t>
  </si>
  <si>
    <t>089</t>
  </si>
  <si>
    <t>Getzner, Mutter &amp; Cie. Ges.m.b.H. &amp; Co.</t>
  </si>
  <si>
    <t>090</t>
  </si>
  <si>
    <t>H &amp; C Polsterer Ges.n.b.R</t>
  </si>
  <si>
    <t>091</t>
  </si>
  <si>
    <t>Helmut und Kurt Kneidinger Ges.m.b.H.</t>
  </si>
  <si>
    <t>093</t>
  </si>
  <si>
    <t>Elektrizitätswerk Johann Dandler Ges.m.b.H. &amp; Co KG</t>
  </si>
  <si>
    <t>094</t>
  </si>
  <si>
    <t>K.u.F. Drack Gesellschaft m.b.H. &amp; Co. KG</t>
  </si>
  <si>
    <t>095</t>
  </si>
  <si>
    <t>Karl Mitheis GmbH</t>
  </si>
  <si>
    <t>096</t>
  </si>
  <si>
    <t>Karlstrom - Ing. Josef Karl</t>
  </si>
  <si>
    <t>097</t>
  </si>
  <si>
    <t>Klausbauer Holzindustrie Ges.m.b.H. &amp; Co. KG</t>
  </si>
  <si>
    <t>098</t>
  </si>
  <si>
    <t>Kommunalbetriebe Hopfgarten Ges.m.b.H.</t>
  </si>
  <si>
    <t>099</t>
  </si>
  <si>
    <t>Kommunalbetriebe Rinn GmbH</t>
  </si>
  <si>
    <t>100</t>
  </si>
  <si>
    <t>Kraftwerk Glatzing-Rüstorf reg.Gen.m.b.H.</t>
  </si>
  <si>
    <t>101</t>
  </si>
  <si>
    <t>Kraftwerk Haim KG</t>
  </si>
  <si>
    <t>103</t>
  </si>
  <si>
    <t>Kupelwiesersche Forstverwaltung</t>
  </si>
  <si>
    <t>104</t>
  </si>
  <si>
    <t>Licht- und Kraftstromvertrieb der Gemeinde Opponitz</t>
  </si>
  <si>
    <t>105</t>
  </si>
  <si>
    <t>Licht- und Kraftvertrieb der Gemeinde Hollenstein an der Ybbs</t>
  </si>
  <si>
    <t>106</t>
  </si>
  <si>
    <t>Licht- u. Kraftstromvertrieb d. Marktgemeinde Göstling an der Ybbs</t>
  </si>
  <si>
    <t>107</t>
  </si>
  <si>
    <t>Mag. Engelbert Tassotti EW und EVU</t>
  </si>
  <si>
    <t>108</t>
  </si>
  <si>
    <t>Marktgemeinde Neumarkt Versorgungsbetriebsges.m.b.H.</t>
  </si>
  <si>
    <t>109</t>
  </si>
  <si>
    <t>Montafonerbahn AG</t>
  </si>
  <si>
    <t>110</t>
  </si>
  <si>
    <t>Murauer Stadtwerke GmbH</t>
  </si>
  <si>
    <t>111</t>
  </si>
  <si>
    <t>Lichtgenossenschaft Neukirchen reg. Gen. m. b. H.</t>
  </si>
  <si>
    <t>112</t>
  </si>
  <si>
    <t>P.K. Energieversorgungs-GmbH</t>
  </si>
  <si>
    <t>Pengg Johann Holding Ges.m.b.H</t>
  </si>
  <si>
    <t>114</t>
  </si>
  <si>
    <t>Pölsler Friedrich Säge- und Elektrizitätswerk</t>
  </si>
  <si>
    <t>115</t>
  </si>
  <si>
    <t>Revertera'sches Elektrizitätswerk</t>
  </si>
  <si>
    <t>116</t>
  </si>
  <si>
    <t>Schwarz, Wagendorffer &amp; Co. Elektrizitätswerk GmbH</t>
  </si>
  <si>
    <t>117</t>
  </si>
  <si>
    <t>Stadtbetriebe Mariazell Ges.m.b.H.</t>
  </si>
  <si>
    <t>118</t>
  </si>
  <si>
    <t>Städtische Betriebe Rottenmann GmbH</t>
  </si>
  <si>
    <t>119</t>
  </si>
  <si>
    <t>Stadtwerke Amstetten</t>
  </si>
  <si>
    <t>120</t>
  </si>
  <si>
    <t>Elektrizitätswerke Bad Radkersburg GmbH</t>
  </si>
  <si>
    <t>121</t>
  </si>
  <si>
    <t>Stadtwerke Feldkirch</t>
  </si>
  <si>
    <t>122</t>
  </si>
  <si>
    <t>Stadtwerke Fürstenfeld GmbH</t>
  </si>
  <si>
    <t>123</t>
  </si>
  <si>
    <t>Stadtwerke Hall in Tirol Ges.m.b.H.</t>
  </si>
  <si>
    <t>124</t>
  </si>
  <si>
    <t>Stadtwerke Hartberg Energieversorgungs-Ges.m.b.H.</t>
  </si>
  <si>
    <t>125</t>
  </si>
  <si>
    <t>Stadtwerke Imst</t>
  </si>
  <si>
    <t>126</t>
  </si>
  <si>
    <t>Stadtwerke Kitzbühel</t>
  </si>
  <si>
    <t>127</t>
  </si>
  <si>
    <t>Stadtwerke Kufstein Gesellschaft m.b.H</t>
  </si>
  <si>
    <t>128</t>
  </si>
  <si>
    <t>Stadtwerke Leoben-Stromversorgung</t>
  </si>
  <si>
    <t>129</t>
  </si>
  <si>
    <t>Stadtwerke Schwaz GmbH</t>
  </si>
  <si>
    <t>130</t>
  </si>
  <si>
    <t>Stadtwerke Trofaiach Ges.m.b.H.</t>
  </si>
  <si>
    <t>Stadtwerke Voitsberg</t>
  </si>
  <si>
    <t>132</t>
  </si>
  <si>
    <t>Stadtwerke Wörgl Ges.m.b.H.</t>
  </si>
  <si>
    <t>133</t>
  </si>
  <si>
    <t>The Langau Trust, p.A. Forstverwaltung Langau</t>
  </si>
  <si>
    <t>135</t>
  </si>
  <si>
    <t>Überland Strom GmbH</t>
  </si>
  <si>
    <t>138</t>
  </si>
  <si>
    <t>AAE Wasserkraft Gesellschaft m.b.H.</t>
  </si>
  <si>
    <t>139</t>
  </si>
  <si>
    <t>Elektrizitätswerk Karl-Heinz Reinisch</t>
  </si>
  <si>
    <t>140</t>
  </si>
  <si>
    <t>Plövner Schmiede Betriebsgesellschaft m.b.H.</t>
  </si>
  <si>
    <t>008</t>
  </si>
  <si>
    <t>Stromnetz Steiermark GmbH</t>
  </si>
  <si>
    <t>Andere Aktivitäten</t>
  </si>
  <si>
    <t>Konzernabschluss - Zutreffendes bitte ankreuzen!</t>
  </si>
  <si>
    <t>Summe Einspeiser</t>
  </si>
  <si>
    <t>Einspeiser bis 1 MW</t>
  </si>
  <si>
    <t>Einspeiser größer 10 MW</t>
  </si>
  <si>
    <t>MW</t>
  </si>
  <si>
    <t>MWh</t>
  </si>
  <si>
    <t>Summe</t>
  </si>
  <si>
    <t>Windenergie</t>
  </si>
  <si>
    <t>Feste Biomasse</t>
  </si>
  <si>
    <t>flüssige Biomasse</t>
  </si>
  <si>
    <t>Biogas</t>
  </si>
  <si>
    <t>Deponie- und Klärgas</t>
  </si>
  <si>
    <t>Photovoltaik</t>
  </si>
  <si>
    <t>B.18.</t>
  </si>
  <si>
    <t>B.19.</t>
  </si>
  <si>
    <t>B.19.1.</t>
  </si>
  <si>
    <t>B.18.1.</t>
  </si>
  <si>
    <t>B.18.2.</t>
  </si>
  <si>
    <t>B.18.3.</t>
  </si>
  <si>
    <t>B.18.4.</t>
  </si>
  <si>
    <t>B.18.5.</t>
  </si>
  <si>
    <t>B.18.6.</t>
  </si>
  <si>
    <t>B.18.7.</t>
  </si>
  <si>
    <t>B.19.2.</t>
  </si>
  <si>
    <t>B.19.3.</t>
  </si>
  <si>
    <t>B.19.4.</t>
  </si>
  <si>
    <t>B.19.5.</t>
  </si>
  <si>
    <t>B.19.6.</t>
  </si>
  <si>
    <t>B.19.7.</t>
  </si>
  <si>
    <t>B.20.</t>
  </si>
  <si>
    <t>B.20.1.</t>
  </si>
  <si>
    <t>B.20.2.</t>
  </si>
  <si>
    <t>B.20.3.</t>
  </si>
  <si>
    <t>B.20.4.</t>
  </si>
  <si>
    <t>B.20.5.</t>
  </si>
  <si>
    <t>B.20.6.</t>
  </si>
  <si>
    <t>B.20.7.</t>
  </si>
  <si>
    <t>B.21.</t>
  </si>
  <si>
    <t>B.21.1.</t>
  </si>
  <si>
    <t>B.21.2.</t>
  </si>
  <si>
    <t>B.21.3.</t>
  </si>
  <si>
    <t>B.21.4.</t>
  </si>
  <si>
    <t>B.21.5.</t>
  </si>
  <si>
    <t>B.21.6.</t>
  </si>
  <si>
    <t>B.21.7.</t>
  </si>
  <si>
    <t>B.22.</t>
  </si>
  <si>
    <t>B.22.1.</t>
  </si>
  <si>
    <t>B.22.2.</t>
  </si>
  <si>
    <t>B.22.3.</t>
  </si>
  <si>
    <t>B.22.4.</t>
  </si>
  <si>
    <t>B.22.5.</t>
  </si>
  <si>
    <t>B.22.6.</t>
  </si>
  <si>
    <t>B.22.7.</t>
  </si>
  <si>
    <t>B.23.</t>
  </si>
  <si>
    <t>B.23.1.</t>
  </si>
  <si>
    <t>B.23.2.</t>
  </si>
  <si>
    <t>B.23.3.</t>
  </si>
  <si>
    <t>B.23.4.</t>
  </si>
  <si>
    <t>B.23.5.</t>
  </si>
  <si>
    <t>B.23.6.</t>
  </si>
  <si>
    <t>B.23.7.</t>
  </si>
  <si>
    <t>B.24.</t>
  </si>
  <si>
    <t>B.24.1.</t>
  </si>
  <si>
    <t>B.24.2.</t>
  </si>
  <si>
    <t>B.24.3.</t>
  </si>
  <si>
    <t>B.24.4.</t>
  </si>
  <si>
    <t>B.24.5.</t>
  </si>
  <si>
    <t>B.24.6.</t>
  </si>
  <si>
    <t>B.24.7.</t>
  </si>
  <si>
    <t>B.25.</t>
  </si>
  <si>
    <t>B.25.1.</t>
  </si>
  <si>
    <t>B.25.2.</t>
  </si>
  <si>
    <t>B.25.3.</t>
  </si>
  <si>
    <t>B.25.4.</t>
  </si>
  <si>
    <t>B.25.5.</t>
  </si>
  <si>
    <t>B.25.6.</t>
  </si>
  <si>
    <t>B.25.7.</t>
  </si>
  <si>
    <t>B.26.</t>
  </si>
  <si>
    <t>B.26.1.</t>
  </si>
  <si>
    <t>B.26.2.</t>
  </si>
  <si>
    <t>B.26.3.</t>
  </si>
  <si>
    <t>B.26.4.</t>
  </si>
  <si>
    <t>B.26.5.</t>
  </si>
  <si>
    <t>B.26.6.</t>
  </si>
  <si>
    <t>B.26.7.</t>
  </si>
  <si>
    <t>Einspeisungen in das Netz -&gt; Nunmehr Abfrage in "B. Energiew. Daten Teil 3"</t>
  </si>
  <si>
    <t>Anzahl der Anlagen mit Abgabe (eine Anlage kann mehrere Zählpunkte haben) -&gt; Nunmehr Abfrage in "B. Energiew. Daten Teil 3"</t>
  </si>
  <si>
    <t>Energiewirtschaftliche Daten - Teil 3</t>
  </si>
  <si>
    <t>Entnahme Pumpstrom und Eigenverbrauch - Arbeit</t>
  </si>
  <si>
    <t>davon Pumpstrom - Entnahme - Arbeit</t>
  </si>
  <si>
    <t xml:space="preserve">Entnahme Pumpstrom und Eigenverbrauch - Leistung </t>
  </si>
  <si>
    <t>davon Pumpstrom - Entnahme - Leistung</t>
  </si>
  <si>
    <t>Ebene 1</t>
  </si>
  <si>
    <t>Einspeisung elektrischer Energie</t>
  </si>
  <si>
    <t>in das Netz</t>
  </si>
  <si>
    <t>Wasserkraft</t>
  </si>
  <si>
    <t>Fossile Brennstoffe und Derivate</t>
  </si>
  <si>
    <t>Sonstige Wärmekraftwerke</t>
  </si>
  <si>
    <t>B.27.</t>
  </si>
  <si>
    <t>B.27.1.</t>
  </si>
  <si>
    <t>B.27.2.</t>
  </si>
  <si>
    <t>B.27.3.</t>
  </si>
  <si>
    <t>B.27.4.</t>
  </si>
  <si>
    <t>B.27.5.</t>
  </si>
  <si>
    <t>B.27.6.</t>
  </si>
  <si>
    <t>B.27.7.</t>
  </si>
  <si>
    <t>Einspeisung el. Energie Wärmekraftwerke</t>
  </si>
  <si>
    <t>B.28.</t>
  </si>
  <si>
    <t>B.29.</t>
  </si>
  <si>
    <t>B.29.7.</t>
  </si>
  <si>
    <t>B.28.7.</t>
  </si>
  <si>
    <t>B.28.1.</t>
  </si>
  <si>
    <t>B.28.2.</t>
  </si>
  <si>
    <t>B.28.3.</t>
  </si>
  <si>
    <t>B.28.4.</t>
  </si>
  <si>
    <t>B.28.5.</t>
  </si>
  <si>
    <t>B.28.6.</t>
  </si>
  <si>
    <t>B.29.1.</t>
  </si>
  <si>
    <t>B.29.2.</t>
  </si>
  <si>
    <t>B.29.3.</t>
  </si>
  <si>
    <t>B.29.4.</t>
  </si>
  <si>
    <t>B.29.5.</t>
  </si>
  <si>
    <t>B.29.6.</t>
  </si>
  <si>
    <t>WASSERKRAFTWERKE: B.19.</t>
  </si>
  <si>
    <t>WÄRMEKRAFTWERKE: B.20. bis B.26.</t>
  </si>
  <si>
    <t>davon KWK-Anlagen (in B.20.-B.25.enthalten)</t>
  </si>
  <si>
    <t>Einspeiser größer 1 MW bis 5 MW</t>
  </si>
  <si>
    <t>Einspeiser größer 5 MW bis 10 MW</t>
  </si>
  <si>
    <t>Geothermie und sonstige Erneuerbare</t>
  </si>
  <si>
    <t>SONSTIGE ERZEUGUNG: B.30.</t>
  </si>
  <si>
    <t>ERNEUERBARE ENERGIE: B.27. bis B.29.</t>
  </si>
  <si>
    <t>B.30.</t>
  </si>
  <si>
    <t>B.30.1.</t>
  </si>
  <si>
    <t>B.30.2.</t>
  </si>
  <si>
    <t>B.30.3.</t>
  </si>
  <si>
    <t>B.30.4.</t>
  </si>
  <si>
    <t>B.30.5.</t>
  </si>
  <si>
    <t>B.30.6.</t>
  </si>
  <si>
    <t>B.30.7.</t>
  </si>
  <si>
    <t>VERBUND - Austrian Power Grid AG</t>
  </si>
  <si>
    <t>Geschäftsjahr 2009</t>
  </si>
  <si>
    <t>003</t>
  </si>
  <si>
    <t>B.31.</t>
  </si>
  <si>
    <t>B.31.1.</t>
  </si>
  <si>
    <t>B.31.2.</t>
  </si>
  <si>
    <t>B.31.3.</t>
  </si>
  <si>
    <t>B.31.4.</t>
  </si>
  <si>
    <t>B.31.5.</t>
  </si>
  <si>
    <t>B.31.6.</t>
  </si>
  <si>
    <t>B.31.7.</t>
  </si>
  <si>
    <t>SCHWARZSTARTFÄHIGKEIT</t>
  </si>
  <si>
    <t xml:space="preserve">Vertrag </t>
  </si>
  <si>
    <t>Typ</t>
  </si>
  <si>
    <t>Engpassleistung</t>
  </si>
  <si>
    <t>Netzebene</t>
  </si>
  <si>
    <t>bis</t>
  </si>
  <si>
    <t>NE 1</t>
  </si>
  <si>
    <t>DATUM</t>
  </si>
  <si>
    <t>NE 2</t>
  </si>
  <si>
    <t>NE 3</t>
  </si>
  <si>
    <t>NE 4</t>
  </si>
  <si>
    <t>NE 5</t>
  </si>
  <si>
    <t>NE 6</t>
  </si>
  <si>
    <t>NE 7</t>
  </si>
  <si>
    <t>Laufwasserkraftwerk</t>
  </si>
  <si>
    <t>Speicherkraftwerk</t>
  </si>
  <si>
    <t>Pumpspeicherkraftwerk</t>
  </si>
  <si>
    <t>Wärmekraftwerk</t>
  </si>
  <si>
    <t>Sonstige Kraftwerke</t>
  </si>
  <si>
    <t>Kraftwerksbezeichnung</t>
  </si>
  <si>
    <t>B.31.8.</t>
  </si>
  <si>
    <t>B.31.9.</t>
  </si>
  <si>
    <t>B.31.10.</t>
  </si>
  <si>
    <t>Vertragspartner / Kraftwerksbetreiber</t>
  </si>
  <si>
    <t>von</t>
  </si>
  <si>
    <t>INSELBETRIEBSFÄHIGKEIT</t>
  </si>
  <si>
    <t>B.32.</t>
  </si>
  <si>
    <t>B.32.1.</t>
  </si>
  <si>
    <t>B.32.2.</t>
  </si>
  <si>
    <t>B.32.3.</t>
  </si>
  <si>
    <t>B.32.4.</t>
  </si>
  <si>
    <t>B.32.5.</t>
  </si>
  <si>
    <t>B.32.6.</t>
  </si>
  <si>
    <t>B.32.7.</t>
  </si>
  <si>
    <t>B.32.8.</t>
  </si>
  <si>
    <t>B.32.9.</t>
  </si>
  <si>
    <t>B.32.10.</t>
  </si>
  <si>
    <t>Messgeräte zur Spannungsqualitätsmessung</t>
  </si>
  <si>
    <t>ZS.</t>
  </si>
  <si>
    <t>Zusätzliche energiewirtschaftliche Daten für das Berichtsjahr</t>
  </si>
  <si>
    <t>Gesamt-gebiet</t>
  </si>
  <si>
    <t>Gemeinde 1</t>
  </si>
  <si>
    <t>Gemeinde 2</t>
  </si>
  <si>
    <t>Gemeinde 3</t>
  </si>
  <si>
    <t>Gemeinde 4</t>
  </si>
  <si>
    <t>Gemeinde 5</t>
  </si>
  <si>
    <t>Gemeinde 6</t>
  </si>
  <si>
    <t>Gemeinde 7</t>
  </si>
  <si>
    <t>Gemeinde 8</t>
  </si>
  <si>
    <t>Gemeinde 9</t>
  </si>
  <si>
    <t>Gemeinde 10</t>
  </si>
  <si>
    <t>Gemeinde 11</t>
  </si>
  <si>
    <t>Gemeinde 12</t>
  </si>
  <si>
    <t>Gemeinde 13</t>
  </si>
  <si>
    <t>Gemeinde 14</t>
  </si>
  <si>
    <t>Gemeinde 15</t>
  </si>
  <si>
    <t>Gemeinde 16</t>
  </si>
  <si>
    <t>Gemeinde 17</t>
  </si>
  <si>
    <t>Gemeinde 18</t>
  </si>
  <si>
    <t>Gemeinde 19</t>
  </si>
  <si>
    <t>Gemeinde 20</t>
  </si>
  <si>
    <t>Gemeinde 21</t>
  </si>
  <si>
    <t>Gemeinde 22</t>
  </si>
  <si>
    <t>Gemeinde 23</t>
  </si>
  <si>
    <t>Gemeinde 24</t>
  </si>
  <si>
    <t>Gemeinde 25</t>
  </si>
  <si>
    <t>Gemeinde 26</t>
  </si>
  <si>
    <t>Gemeinde 27</t>
  </si>
  <si>
    <t>Gemeinde 28</t>
  </si>
  <si>
    <t>Gemeinde 29</t>
  </si>
  <si>
    <t>Gemeinde 30</t>
  </si>
  <si>
    <t>Gemeinde 31</t>
  </si>
  <si>
    <t>Gemeinde 32</t>
  </si>
  <si>
    <t>Gemeinde 33</t>
  </si>
  <si>
    <t>Gemeinde 34</t>
  </si>
  <si>
    <t>Gemeinde 35</t>
  </si>
  <si>
    <t>Gemeinde 36</t>
  </si>
  <si>
    <t>Gemeinde 37</t>
  </si>
  <si>
    <t>Gemeinde 38</t>
  </si>
  <si>
    <t>Gemeinde 39</t>
  </si>
  <si>
    <t>Gemeinde 40</t>
  </si>
  <si>
    <t>Gemeinde 41</t>
  </si>
  <si>
    <t>Gemeinde 42</t>
  </si>
  <si>
    <t>Gemeinde 43</t>
  </si>
  <si>
    <t>Gemeinde 44</t>
  </si>
  <si>
    <t>Gemeinde 45</t>
  </si>
  <si>
    <t>Gemeinde 46</t>
  </si>
  <si>
    <t>Gemeinde 47</t>
  </si>
  <si>
    <t>Gemeinde 48</t>
  </si>
  <si>
    <t>Gemeinde 49</t>
  </si>
  <si>
    <t>Gemeinde 50</t>
  </si>
  <si>
    <t>Gemeinde 51</t>
  </si>
  <si>
    <t>Gemeinde 52</t>
  </si>
  <si>
    <t>Gemeinde 53</t>
  </si>
  <si>
    <t>Gemeinde 54</t>
  </si>
  <si>
    <t>Gemeinde 55</t>
  </si>
  <si>
    <t>Gemeinde 56</t>
  </si>
  <si>
    <t>Gemeinde 57</t>
  </si>
  <si>
    <t>Gemeinde 58</t>
  </si>
  <si>
    <t>Gemeinde 59</t>
  </si>
  <si>
    <t>Gemeinde 60</t>
  </si>
  <si>
    <t>Gemeinde 61</t>
  </si>
  <si>
    <t>Gemeinde 62</t>
  </si>
  <si>
    <t>Gemeinde 63</t>
  </si>
  <si>
    <t>Gemeinde 64</t>
  </si>
  <si>
    <t>Gemeinde 65</t>
  </si>
  <si>
    <t>Gemeinde 66</t>
  </si>
  <si>
    <t>Gemeinde 67</t>
  </si>
  <si>
    <t>Gemeinde 68</t>
  </si>
  <si>
    <t>Gemeinde 69</t>
  </si>
  <si>
    <t>Gemeinde 70</t>
  </si>
  <si>
    <t>Gemeinde 71</t>
  </si>
  <si>
    <t>Gemeinde 72</t>
  </si>
  <si>
    <t>Gemeinde 73</t>
  </si>
  <si>
    <t>Gemeinde 74</t>
  </si>
  <si>
    <t>Gemeinde 75</t>
  </si>
  <si>
    <t>Gemeinde 76</t>
  </si>
  <si>
    <t>Gemeinde 77</t>
  </si>
  <si>
    <t>Gemeinde 78</t>
  </si>
  <si>
    <t>Gemeinde 79</t>
  </si>
  <si>
    <t>Gemeinde 80</t>
  </si>
  <si>
    <t>Gemeinde 81</t>
  </si>
  <si>
    <t>Gemeinde 82</t>
  </si>
  <si>
    <t>Gemeinde 83</t>
  </si>
  <si>
    <t>Gemeinde 84</t>
  </si>
  <si>
    <t>Gemeinde 85</t>
  </si>
  <si>
    <t>Gemeinde 86</t>
  </si>
  <si>
    <t>Gemeinde 87</t>
  </si>
  <si>
    <t>Gemeinde 88</t>
  </si>
  <si>
    <t>Gemeinde 89</t>
  </si>
  <si>
    <t>Gemeinde 90</t>
  </si>
  <si>
    <t>Gemeinde 91</t>
  </si>
  <si>
    <t>Gemeinde 92</t>
  </si>
  <si>
    <t>Gemeinde 93</t>
  </si>
  <si>
    <t>Gemeinde 94</t>
  </si>
  <si>
    <t>Gemeinde 95</t>
  </si>
  <si>
    <t>Gemeinde 96</t>
  </si>
  <si>
    <t>Gemeinde 97</t>
  </si>
  <si>
    <t>Gemeinde 98</t>
  </si>
  <si>
    <t>Gemeinde 99</t>
  </si>
  <si>
    <t>Gemeinde 100</t>
  </si>
  <si>
    <t>Gemeinde 101</t>
  </si>
  <si>
    <t>Gemeinde 102</t>
  </si>
  <si>
    <t>Gemeinde 103</t>
  </si>
  <si>
    <t>Gemeinde 104</t>
  </si>
  <si>
    <t>Gemeinde 105</t>
  </si>
  <si>
    <t>Gemeinde 106</t>
  </si>
  <si>
    <t>Gemeinde 107</t>
  </si>
  <si>
    <t>Gemeinde 108</t>
  </si>
  <si>
    <t>Gemeinde 109</t>
  </si>
  <si>
    <t>Gemeinde 110</t>
  </si>
  <si>
    <t>Gemeinde 111</t>
  </si>
  <si>
    <t>Gemeinde 112</t>
  </si>
  <si>
    <t>Gemeinde 113</t>
  </si>
  <si>
    <t>Gemeinde 114</t>
  </si>
  <si>
    <t>Gemeinde 115</t>
  </si>
  <si>
    <t>Gemeinde 116</t>
  </si>
  <si>
    <t>Gemeinde 117</t>
  </si>
  <si>
    <t>Gemeinde 118</t>
  </si>
  <si>
    <t>Gemeinde 119</t>
  </si>
  <si>
    <t>Gemeinde 120</t>
  </si>
  <si>
    <t>Gemeinde 121</t>
  </si>
  <si>
    <t>Gemeinde 122</t>
  </si>
  <si>
    <t>Gemeinde 123</t>
  </si>
  <si>
    <t>Gemeinde 124</t>
  </si>
  <si>
    <t>Gemeinde 125</t>
  </si>
  <si>
    <t>Gemeinde 126</t>
  </si>
  <si>
    <t>Gemeinde 127</t>
  </si>
  <si>
    <t>Gemeinde 128</t>
  </si>
  <si>
    <t>Gemeinde 129</t>
  </si>
  <si>
    <t>Gemeinde 130</t>
  </si>
  <si>
    <t>Gemeinde 131</t>
  </si>
  <si>
    <t>Gemeinde 132</t>
  </si>
  <si>
    <t>Gemeinde 133</t>
  </si>
  <si>
    <t>Gemeinde 134</t>
  </si>
  <si>
    <t>Gemeinde 135</t>
  </si>
  <si>
    <t>Gemeinde 136</t>
  </si>
  <si>
    <t>Gemeinde 137</t>
  </si>
  <si>
    <t>Gemeinde 138</t>
  </si>
  <si>
    <t>Gemeinde 139</t>
  </si>
  <si>
    <t>Gemeinde 140</t>
  </si>
  <si>
    <t>Gemeinde 141</t>
  </si>
  <si>
    <t>Gemeinde 142</t>
  </si>
  <si>
    <t>Gemeinde 143</t>
  </si>
  <si>
    <t>Gemeinde 144</t>
  </si>
  <si>
    <t>Gemeinde 145</t>
  </si>
  <si>
    <t>Gemeinde 146</t>
  </si>
  <si>
    <t>Gemeinde 147</t>
  </si>
  <si>
    <t>Gemeinde 148</t>
  </si>
  <si>
    <t>Gemeinde 149</t>
  </si>
  <si>
    <t>Gemeinde 150</t>
  </si>
  <si>
    <t>Gemeinde 151</t>
  </si>
  <si>
    <t>Gemeinde 152</t>
  </si>
  <si>
    <t>Gemeinde 153</t>
  </si>
  <si>
    <t>Gemeinde 154</t>
  </si>
  <si>
    <t>Gemeinde 155</t>
  </si>
  <si>
    <t>Gemeinde 156</t>
  </si>
  <si>
    <t>Gemeinde 157</t>
  </si>
  <si>
    <t>Gemeinde 158</t>
  </si>
  <si>
    <t>Gemeinde 159</t>
  </si>
  <si>
    <t>Gemeinde 160</t>
  </si>
  <si>
    <t>Gemeinde 161</t>
  </si>
  <si>
    <t>Gemeinde 162</t>
  </si>
  <si>
    <t>Gemeinde 163</t>
  </si>
  <si>
    <t>Gemeinde 164</t>
  </si>
  <si>
    <t>Gemeinde 165</t>
  </si>
  <si>
    <t>Gemeinde 166</t>
  </si>
  <si>
    <t>Gemeinde 167</t>
  </si>
  <si>
    <t>Gemeinde 168</t>
  </si>
  <si>
    <t>Gemeinde 169</t>
  </si>
  <si>
    <t>Gemeinde 170</t>
  </si>
  <si>
    <t>Gemeinde 171</t>
  </si>
  <si>
    <t>Gemeinde 172</t>
  </si>
  <si>
    <t>Gemeinde 173</t>
  </si>
  <si>
    <t>Gemeinde 174</t>
  </si>
  <si>
    <t>Gemeinde 175</t>
  </si>
  <si>
    <t>Gemeinde 176</t>
  </si>
  <si>
    <t>Gemeinde 177</t>
  </si>
  <si>
    <t>Gemeinde 178</t>
  </si>
  <si>
    <t>Gemeinde 179</t>
  </si>
  <si>
    <t>Gemeinde 180</t>
  </si>
  <si>
    <t>Gemeinde 181</t>
  </si>
  <si>
    <t>Gemeinde 182</t>
  </si>
  <si>
    <t>Gemeinde 183</t>
  </si>
  <si>
    <t>Gemeinde 184</t>
  </si>
  <si>
    <t>Gemeinde 185</t>
  </si>
  <si>
    <t>Gemeinde 186</t>
  </si>
  <si>
    <t>Gemeinde 187</t>
  </si>
  <si>
    <t>Gemeinde 188</t>
  </si>
  <si>
    <t>Gemeinde 189</t>
  </si>
  <si>
    <t>Gemeinde 190</t>
  </si>
  <si>
    <t>Gemeinde 191</t>
  </si>
  <si>
    <t>Gemeinde 192</t>
  </si>
  <si>
    <t>Gemeinde 193</t>
  </si>
  <si>
    <t>Gemeinde 194</t>
  </si>
  <si>
    <t>Gemeinde 195</t>
  </si>
  <si>
    <t>Gemeinde 196</t>
  </si>
  <si>
    <t>Gemeinde 197</t>
  </si>
  <si>
    <t>Gemeinde 198</t>
  </si>
  <si>
    <t>Gemeinde 199</t>
  </si>
  <si>
    <t>Gemeinde 200</t>
  </si>
  <si>
    <t>Gemeinde 201</t>
  </si>
  <si>
    <t>Gemeinde 202</t>
  </si>
  <si>
    <t>Gemeinde 203</t>
  </si>
  <si>
    <t>Gemeinde 204</t>
  </si>
  <si>
    <t>Gemeinde 205</t>
  </si>
  <si>
    <t>Gemeinde 206</t>
  </si>
  <si>
    <t>Gemeinde 207</t>
  </si>
  <si>
    <t>Gemeinde 208</t>
  </si>
  <si>
    <t>Gemeinde 209</t>
  </si>
  <si>
    <t>Gemeinde 210</t>
  </si>
  <si>
    <t>Gemeinde 211</t>
  </si>
  <si>
    <t>Gemeinde 212</t>
  </si>
  <si>
    <t>Gemeinde 213</t>
  </si>
  <si>
    <t>Gemeinde 214</t>
  </si>
  <si>
    <t>Gemeinde 215</t>
  </si>
  <si>
    <t>Gemeinde 216</t>
  </si>
  <si>
    <t>Gemeinde 217</t>
  </si>
  <si>
    <t>Gemeinde 218</t>
  </si>
  <si>
    <t>Gemeinde 219</t>
  </si>
  <si>
    <t>Gemeinde 220</t>
  </si>
  <si>
    <t>Gemeinde 221</t>
  </si>
  <si>
    <t>Gemeinde 222</t>
  </si>
  <si>
    <t>Gemeinde 223</t>
  </si>
  <si>
    <t>Gemeinde 224</t>
  </si>
  <si>
    <t>Gemeinde 225</t>
  </si>
  <si>
    <t>Gemeinde 226</t>
  </si>
  <si>
    <t>Gemeinde 227</t>
  </si>
  <si>
    <t>Gemeinde 228</t>
  </si>
  <si>
    <t>Gemeinde 229</t>
  </si>
  <si>
    <t>Gemeinde 230</t>
  </si>
  <si>
    <t>Gemeinde 231</t>
  </si>
  <si>
    <t>Gemeinde 232</t>
  </si>
  <si>
    <t>Gemeinde 233</t>
  </si>
  <si>
    <t>Gemeinde 234</t>
  </si>
  <si>
    <t>Gemeinde 235</t>
  </si>
  <si>
    <t>Gemeinde 236</t>
  </si>
  <si>
    <t>Gemeinde 237</t>
  </si>
  <si>
    <t>Gemeinde 238</t>
  </si>
  <si>
    <t>Gemeinde 239</t>
  </si>
  <si>
    <t>Gemeinde 240</t>
  </si>
  <si>
    <t>Gemeinde 241</t>
  </si>
  <si>
    <t>Gemeinde 242</t>
  </si>
  <si>
    <t>Gemeinde 243</t>
  </si>
  <si>
    <t>Gemeinde 244</t>
  </si>
  <si>
    <t>Gemeinde 245</t>
  </si>
  <si>
    <t>Gemeinde 246</t>
  </si>
  <si>
    <t>Gemeinde 247</t>
  </si>
  <si>
    <t>Gemeinde 248</t>
  </si>
  <si>
    <t>Gemeinde 249</t>
  </si>
  <si>
    <t>Gemeinde 250</t>
  </si>
  <si>
    <t>Gemeinde 251</t>
  </si>
  <si>
    <t>Gemeinde 252</t>
  </si>
  <si>
    <t>ZS.1.1</t>
  </si>
  <si>
    <t>Name der politischen Gemeinde</t>
  </si>
  <si>
    <t>ZS.1.2</t>
  </si>
  <si>
    <t>ZS.2.1</t>
  </si>
  <si>
    <t>Netzanschlüsse ausschliesslich für Verbraucher und/oder Erzeugungseinheiten</t>
  </si>
  <si>
    <t>ZS.2.2</t>
  </si>
  <si>
    <t>Umspannwerke zu Mittelspannungsnetzen der öffentlichen Versorgung</t>
  </si>
  <si>
    <t>ZS.2.2.1</t>
  </si>
  <si>
    <t>davon: Umspannwerke, über die MS-Netze und Verbraucher/Erzeugungseinheiten angeschlossen sind</t>
  </si>
  <si>
    <t>ZS.3.1</t>
  </si>
  <si>
    <t>Netzanschlüsse ausschliesslich für Verbraucher und Erzeugungseinheiten</t>
  </si>
  <si>
    <t>ZS.3.2</t>
  </si>
  <si>
    <t>Umspannstationen zu Niederspannungsnetzen der öffentlichen Versorgung</t>
  </si>
  <si>
    <t>ZS.3.2.1</t>
  </si>
  <si>
    <t>davon: Umspannstationen, über die NS-Netze und Verbraucher/Erzeugungseinheiten angeschlossen sind</t>
  </si>
  <si>
    <t>ZS.4.1</t>
  </si>
  <si>
    <t>Anzahl der Netzanschlüsse</t>
  </si>
  <si>
    <t>Type</t>
  </si>
  <si>
    <t>B.18.8.</t>
  </si>
  <si>
    <t>B.18.9.</t>
  </si>
  <si>
    <t>B.18.10.</t>
  </si>
  <si>
    <t>B.18.11.</t>
  </si>
  <si>
    <t>B.18.12.</t>
  </si>
  <si>
    <t>B.18.13.</t>
  </si>
  <si>
    <t>B.18.14.</t>
  </si>
  <si>
    <t>B.18.15.</t>
  </si>
  <si>
    <t>Codenummer der
politischen Gemeinde</t>
  </si>
  <si>
    <t>ZS.4 - Niederspannungsebene</t>
  </si>
  <si>
    <t>2009</t>
  </si>
  <si>
    <t>ZS.3 - 
Mittelspannungsebene</t>
  </si>
  <si>
    <t>ZS.2 - 
Hochspannungsebene</t>
  </si>
  <si>
    <t>B.6.14.</t>
  </si>
  <si>
    <t>Zuordnung Zähler zu Standardlastprofilen</t>
  </si>
  <si>
    <t>H0 - Haushalt</t>
  </si>
  <si>
    <t>G0 - Gewerbe</t>
  </si>
  <si>
    <t>G1 - Gewerbe</t>
  </si>
  <si>
    <t>G2 - Gewerbe</t>
  </si>
  <si>
    <t>G3 - Gewerbe</t>
  </si>
  <si>
    <t>G4 - Gewerbe</t>
  </si>
  <si>
    <t>G5 - Gewerbe</t>
  </si>
  <si>
    <t>G6 - Gewerbe</t>
  </si>
  <si>
    <t>L0 - Landwirtschaft</t>
  </si>
  <si>
    <t>L1 - Landwirtschaft</t>
  </si>
  <si>
    <t>L2 - Landwirtschaft</t>
  </si>
  <si>
    <t>ULA - Warmwasserspeicher ohne Tagnachladung</t>
  </si>
  <si>
    <t>ULB - Warmwasserspeicher mit Tagnachladung</t>
  </si>
  <si>
    <t>ULC - Nachtspeicherheizung ohne Tagnachladung</t>
  </si>
  <si>
    <t>ULD - Nachtspeicherheizung mit Tagnachladung</t>
  </si>
  <si>
    <t>ULE - Mischanlagen ohne Tagnachladung</t>
  </si>
  <si>
    <t>ULF - Mischanlagen mit Tagnachladung</t>
  </si>
  <si>
    <t>B.2.9.</t>
  </si>
  <si>
    <t>B.2.9.1.</t>
  </si>
  <si>
    <t>B.2.9.2.</t>
  </si>
  <si>
    <t>B.2.9.3.</t>
  </si>
  <si>
    <t>B.2.9.4.</t>
  </si>
  <si>
    <t>B.2.9.5.</t>
  </si>
  <si>
    <t>B.2.9.6.</t>
  </si>
  <si>
    <t>Verrechnete Blindstrommengen</t>
  </si>
  <si>
    <t>Ebene 3 - Verrechnete Blindstrommenge:</t>
  </si>
  <si>
    <t>Ebene 4 - Verrechnete Blindstrommenge:</t>
  </si>
  <si>
    <t>Ebene 5 - Verrechnete Blindstrommenge:</t>
  </si>
  <si>
    <t>Ebene 6 - Verrechnete Blindstrommenge:</t>
  </si>
  <si>
    <t>Ebene 7 - Verrechnete Blindstrommenge:</t>
  </si>
  <si>
    <t>Anzahl der Datenkonzentratoren</t>
  </si>
  <si>
    <t>B.6.15.</t>
  </si>
  <si>
    <t>B.6.15.1.</t>
  </si>
  <si>
    <t>B.6.15.2.</t>
  </si>
  <si>
    <t>B.6.15.3.</t>
  </si>
  <si>
    <t>B.6.15.4.</t>
  </si>
  <si>
    <t>B.6.15.5.</t>
  </si>
  <si>
    <t>B.6.15.6.</t>
  </si>
  <si>
    <t>B.6.15.7.</t>
  </si>
  <si>
    <t>B.6.15.8.</t>
  </si>
  <si>
    <t>B.6.15.9.</t>
  </si>
  <si>
    <t>B.6.15.10</t>
  </si>
  <si>
    <t>B.6.15.11</t>
  </si>
  <si>
    <t>B.6.15.12</t>
  </si>
  <si>
    <t>B.6.15.13</t>
  </si>
  <si>
    <t>B.6.15.14</t>
  </si>
  <si>
    <t>B.6.15.15</t>
  </si>
  <si>
    <t>B.6.15.16</t>
  </si>
  <si>
    <t>B.6.15.17</t>
  </si>
  <si>
    <t>Ebene 3 bis 7 - Verrechnete Netzverlustmenge</t>
  </si>
  <si>
    <t>Ebene 3 bis 7 - Verrechnete Blindstrommenge</t>
  </si>
  <si>
    <t>MVArh</t>
  </si>
  <si>
    <t>Bitte Systematik der Leistungsbestimmung
(Berechnungsschema) in einer Beilage erläutern</t>
  </si>
  <si>
    <t>Arbeit (MWh)</t>
  </si>
  <si>
    <t>Personal - Summe Mitarbeiter (während des Geschäftsjahres 2009)</t>
  </si>
  <si>
    <t>Die Erzeugung im eigenen Netzbereich ist als Summenkurve (1/4-h-Leistungswerte) als Beilage anzufügen !!</t>
  </si>
  <si>
    <t>Der Austausch mit anderen Netzen ist als Summenkurve (1/4-h-Leistungswerte) als Beilage anzufügen !!</t>
  </si>
  <si>
    <t>V 5.1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</si>
</sst>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EUR&quot;\ #,##0;\-&quot;EUR&quot;\ #,##0"/>
    <numFmt numFmtId="165" formatCode="&quot;EUR&quot;\ #,##0;[Red]\-&quot;EUR&quot;\ #,##0"/>
    <numFmt numFmtId="166" formatCode="&quot;EUR&quot;\ #,##0.00;\-&quot;EUR&quot;\ #,##0.00"/>
    <numFmt numFmtId="167" formatCode="&quot;EUR&quot;\ #,##0.00;[Red]\-&quot;EUR&quot;\ #,##0.00"/>
    <numFmt numFmtId="168" formatCode="_-&quot;EUR&quot;\ * #,##0_-;\-&quot;EUR&quot;\ * #,##0_-;_-&quot;EUR&quot;\ * &quot;-&quot;_-;_-@_-"/>
    <numFmt numFmtId="169" formatCode="_-&quot;EUR&quot;\ * #,##0.00_-;\-&quot;EUR&quot;\ * #,##0.00_-;_-&quot;EUR&quot;\ * &quot;-&quot;??_-;_-@_-"/>
    <numFmt numFmtId="170" formatCode="_-&quot;öS&quot;\ * #,##0_-;\-&quot;öS&quot;\ * #,##0_-;_-&quot;öS&quot;\ * &quot;-&quot;_-;_-@_-"/>
    <numFmt numFmtId="171" formatCode="_-&quot;öS&quot;\ * #,##0.00_-;\-&quot;öS&quot;\ * #,##0.00_-;_-&quot;öS&quot;\ * &quot;-&quot;??_-;_-@_-"/>
    <numFmt numFmtId="172" formatCode="#,##0.0"/>
    <numFmt numFmtId="173" formatCode="0.0%"/>
    <numFmt numFmtId="174" formatCode="d/\ mmmm\ yyyy"/>
    <numFmt numFmtId="175" formatCode="General&quot; MW&quot;"/>
  </numFmts>
  <fonts count="3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0"/>
      <color indexed="9"/>
      <name val="Arial"/>
      <family val="0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62"/>
      <name val="Verdana"/>
      <family val="2"/>
    </font>
    <font>
      <b/>
      <sz val="10"/>
      <color indexed="8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sz val="10"/>
      <color indexed="60"/>
      <name val="Verdana"/>
      <family val="2"/>
    </font>
    <font>
      <sz val="10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sz val="10"/>
      <color indexed="10"/>
      <name val="Verdana"/>
      <family val="2"/>
    </font>
    <font>
      <b/>
      <sz val="10"/>
      <color indexed="9"/>
      <name val="Verdana"/>
      <family val="2"/>
    </font>
    <font>
      <sz val="8"/>
      <name val="Arial"/>
      <family val="0"/>
    </font>
    <font>
      <sz val="7"/>
      <color indexed="9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1" applyNumberFormat="0" applyAlignment="0" applyProtection="0"/>
    <xf numFmtId="0" fontId="19" fillId="20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9" applyNumberFormat="0" applyAlignment="0" applyProtection="0"/>
  </cellStyleXfs>
  <cellXfs count="576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 horizontal="right"/>
      <protection locked="0"/>
    </xf>
    <xf numFmtId="3" fontId="0" fillId="0" borderId="11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/>
      <protection locked="0"/>
    </xf>
    <xf numFmtId="3" fontId="0" fillId="0" borderId="12" xfId="0" applyNumberFormat="1" applyFont="1" applyFill="1" applyBorder="1" applyAlignment="1" applyProtection="1">
      <alignment horizontal="right"/>
      <protection locked="0"/>
    </xf>
    <xf numFmtId="3" fontId="0" fillId="0" borderId="10" xfId="0" applyNumberFormat="1" applyFill="1" applyBorder="1" applyAlignment="1" applyProtection="1">
      <alignment horizontal="right"/>
      <protection locked="0"/>
    </xf>
    <xf numFmtId="3" fontId="0" fillId="0" borderId="13" xfId="0" applyNumberFormat="1" applyFont="1" applyFill="1" applyBorder="1" applyAlignment="1" applyProtection="1">
      <alignment horizontal="right"/>
      <protection locked="0"/>
    </xf>
    <xf numFmtId="3" fontId="0" fillId="24" borderId="10" xfId="0" applyNumberFormat="1" applyFill="1" applyBorder="1" applyAlignment="1" applyProtection="1">
      <alignment horizontal="right"/>
      <protection locked="0"/>
    </xf>
    <xf numFmtId="3" fontId="0" fillId="24" borderId="1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49" fontId="0" fillId="0" borderId="0" xfId="0" applyNumberFormat="1" applyFill="1" applyBorder="1" applyAlignment="1" applyProtection="1">
      <alignment/>
      <protection locked="0"/>
    </xf>
    <xf numFmtId="3" fontId="7" fillId="8" borderId="14" xfId="0" applyNumberFormat="1" applyFont="1" applyFill="1" applyBorder="1" applyAlignment="1" applyProtection="1">
      <alignment horizontal="center" vertical="center"/>
      <protection hidden="1"/>
    </xf>
    <xf numFmtId="3" fontId="1" fillId="8" borderId="15" xfId="0" applyNumberFormat="1" applyFont="1" applyFill="1" applyBorder="1" applyAlignment="1" applyProtection="1">
      <alignment/>
      <protection hidden="1"/>
    </xf>
    <xf numFmtId="49" fontId="6" fillId="8" borderId="16" xfId="0" applyNumberFormat="1" applyFont="1" applyFill="1" applyBorder="1" applyAlignment="1" applyProtection="1">
      <alignment horizontal="right"/>
      <protection hidden="1"/>
    </xf>
    <xf numFmtId="3" fontId="6" fillId="8" borderId="15" xfId="0" applyNumberFormat="1" applyFont="1" applyFill="1" applyBorder="1" applyAlignment="1" applyProtection="1">
      <alignment horizontal="center"/>
      <protection hidden="1"/>
    </xf>
    <xf numFmtId="0" fontId="6" fillId="8" borderId="15" xfId="0" applyFont="1" applyFill="1" applyBorder="1" applyAlignment="1" applyProtection="1">
      <alignment horizontal="center"/>
      <protection hidden="1"/>
    </xf>
    <xf numFmtId="0" fontId="1" fillId="8" borderId="16" xfId="0" applyFont="1" applyFill="1" applyBorder="1" applyAlignment="1" applyProtection="1">
      <alignment horizontal="left"/>
      <protection hidden="1"/>
    </xf>
    <xf numFmtId="0" fontId="1" fillId="8" borderId="15" xfId="0" applyFont="1" applyFill="1" applyBorder="1" applyAlignment="1" applyProtection="1">
      <alignment/>
      <protection hidden="1"/>
    </xf>
    <xf numFmtId="0" fontId="0" fillId="8" borderId="15" xfId="0" applyFont="1" applyFill="1" applyBorder="1" applyAlignment="1" applyProtection="1">
      <alignment horizontal="center"/>
      <protection hidden="1"/>
    </xf>
    <xf numFmtId="3" fontId="0" fillId="8" borderId="15" xfId="0" applyNumberFormat="1" applyFont="1" applyFill="1" applyBorder="1" applyAlignment="1" applyProtection="1">
      <alignment vertical="top" wrapText="1"/>
      <protection hidden="1"/>
    </xf>
    <xf numFmtId="0" fontId="0" fillId="8" borderId="10" xfId="0" applyFont="1" applyFill="1" applyBorder="1" applyAlignment="1" applyProtection="1">
      <alignment/>
      <protection hidden="1"/>
    </xf>
    <xf numFmtId="0" fontId="0" fillId="8" borderId="0" xfId="0" applyFont="1" applyFill="1" applyBorder="1" applyAlignment="1" applyProtection="1">
      <alignment/>
      <protection hidden="1"/>
    </xf>
    <xf numFmtId="0" fontId="1" fillId="8" borderId="15" xfId="0" applyFont="1" applyFill="1" applyBorder="1" applyAlignment="1" applyProtection="1">
      <alignment/>
      <protection hidden="1"/>
    </xf>
    <xf numFmtId="0" fontId="1" fillId="8" borderId="16" xfId="0" applyFont="1" applyFill="1" applyBorder="1" applyAlignment="1" applyProtection="1">
      <alignment/>
      <protection hidden="1"/>
    </xf>
    <xf numFmtId="0" fontId="0" fillId="8" borderId="11" xfId="0" applyFont="1" applyFill="1" applyBorder="1" applyAlignment="1" applyProtection="1">
      <alignment/>
      <protection hidden="1"/>
    </xf>
    <xf numFmtId="0" fontId="0" fillId="8" borderId="14" xfId="0" applyFont="1" applyFill="1" applyBorder="1" applyAlignment="1" applyProtection="1">
      <alignment/>
      <protection hidden="1"/>
    </xf>
    <xf numFmtId="3" fontId="1" fillId="21" borderId="15" xfId="0" applyNumberFormat="1" applyFont="1" applyFill="1" applyBorder="1" applyAlignment="1" applyProtection="1">
      <alignment horizontal="right"/>
      <protection hidden="1"/>
    </xf>
    <xf numFmtId="3" fontId="0" fillId="21" borderId="10" xfId="0" applyNumberFormat="1" applyFont="1" applyFill="1" applyBorder="1" applyAlignment="1" applyProtection="1">
      <alignment horizontal="right"/>
      <protection hidden="1"/>
    </xf>
    <xf numFmtId="3" fontId="0" fillId="8" borderId="10" xfId="0" applyNumberFormat="1" applyFont="1" applyFill="1" applyBorder="1" applyAlignment="1" applyProtection="1">
      <alignment horizontal="right"/>
      <protection hidden="1"/>
    </xf>
    <xf numFmtId="3" fontId="1" fillId="8" borderId="15" xfId="0" applyNumberFormat="1" applyFont="1" applyFill="1" applyBorder="1" applyAlignment="1" applyProtection="1">
      <alignment horizontal="right"/>
      <protection hidden="1"/>
    </xf>
    <xf numFmtId="3" fontId="6" fillId="8" borderId="15" xfId="0" applyNumberFormat="1" applyFont="1" applyFill="1" applyBorder="1" applyAlignment="1" applyProtection="1">
      <alignment horizontal="center" wrapText="1"/>
      <protection hidden="1"/>
    </xf>
    <xf numFmtId="0" fontId="0" fillId="8" borderId="16" xfId="0" applyFont="1" applyFill="1" applyBorder="1" applyAlignment="1" applyProtection="1">
      <alignment horizontal="center"/>
      <protection hidden="1"/>
    </xf>
    <xf numFmtId="3" fontId="0" fillId="8" borderId="15" xfId="0" applyNumberFormat="1" applyFont="1" applyFill="1" applyBorder="1" applyAlignment="1" applyProtection="1">
      <alignment horizontal="center"/>
      <protection hidden="1"/>
    </xf>
    <xf numFmtId="3" fontId="11" fillId="8" borderId="15" xfId="0" applyNumberFormat="1" applyFont="1" applyFill="1" applyBorder="1" applyAlignment="1" applyProtection="1">
      <alignment horizontal="center"/>
      <protection hidden="1"/>
    </xf>
    <xf numFmtId="3" fontId="0" fillId="8" borderId="17" xfId="0" applyNumberFormat="1" applyFont="1" applyFill="1" applyBorder="1" applyAlignment="1" applyProtection="1">
      <alignment vertical="top" wrapText="1"/>
      <protection hidden="1"/>
    </xf>
    <xf numFmtId="3" fontId="0" fillId="8" borderId="16" xfId="0" applyNumberFormat="1" applyFont="1" applyFill="1" applyBorder="1" applyAlignment="1" applyProtection="1">
      <alignment vertical="top" wrapText="1"/>
      <protection hidden="1"/>
    </xf>
    <xf numFmtId="0" fontId="1" fillId="8" borderId="10" xfId="0" applyFont="1" applyFill="1" applyBorder="1" applyAlignment="1" applyProtection="1">
      <alignment/>
      <protection hidden="1"/>
    </xf>
    <xf numFmtId="0" fontId="0" fillId="8" borderId="0" xfId="0" applyFill="1" applyBorder="1" applyAlignment="1" applyProtection="1">
      <alignment/>
      <protection hidden="1"/>
    </xf>
    <xf numFmtId="3" fontId="0" fillId="8" borderId="0" xfId="0" applyNumberFormat="1" applyFont="1" applyFill="1" applyBorder="1" applyAlignment="1" applyProtection="1">
      <alignment horizontal="center"/>
      <protection hidden="1"/>
    </xf>
    <xf numFmtId="0" fontId="1" fillId="8" borderId="11" xfId="0" applyFont="1" applyFill="1" applyBorder="1" applyAlignment="1" applyProtection="1">
      <alignment/>
      <protection hidden="1"/>
    </xf>
    <xf numFmtId="0" fontId="0" fillId="8" borderId="14" xfId="0" applyFill="1" applyBorder="1" applyAlignment="1" applyProtection="1">
      <alignment/>
      <protection hidden="1"/>
    </xf>
    <xf numFmtId="3" fontId="0" fillId="8" borderId="14" xfId="0" applyNumberFormat="1" applyFont="1" applyFill="1" applyBorder="1" applyAlignment="1" applyProtection="1">
      <alignment horizontal="center"/>
      <protection hidden="1"/>
    </xf>
    <xf numFmtId="0" fontId="1" fillId="8" borderId="14" xfId="0" applyFont="1" applyFill="1" applyBorder="1" applyAlignment="1" applyProtection="1">
      <alignment/>
      <protection hidden="1"/>
    </xf>
    <xf numFmtId="3" fontId="1" fillId="8" borderId="18" xfId="0" applyNumberFormat="1" applyFont="1" applyFill="1" applyBorder="1" applyAlignment="1" applyProtection="1">
      <alignment horizontal="center"/>
      <protection hidden="1"/>
    </xf>
    <xf numFmtId="0" fontId="0" fillId="8" borderId="0" xfId="0" applyFont="1" applyFill="1" applyBorder="1" applyAlignment="1" applyProtection="1">
      <alignment horizontal="center"/>
      <protection hidden="1"/>
    </xf>
    <xf numFmtId="0" fontId="1" fillId="8" borderId="14" xfId="0" applyFont="1" applyFill="1" applyBorder="1" applyAlignment="1" applyProtection="1">
      <alignment horizontal="center"/>
      <protection hidden="1"/>
    </xf>
    <xf numFmtId="0" fontId="1" fillId="8" borderId="16" xfId="0" applyFont="1" applyFill="1" applyBorder="1" applyAlignment="1" applyProtection="1">
      <alignment horizontal="center"/>
      <protection hidden="1"/>
    </xf>
    <xf numFmtId="0" fontId="0" fillId="8" borderId="0" xfId="0" applyFont="1" applyFill="1" applyBorder="1" applyAlignment="1" applyProtection="1">
      <alignment horizontal="left"/>
      <protection hidden="1"/>
    </xf>
    <xf numFmtId="3" fontId="0" fillId="8" borderId="0" xfId="0" applyNumberFormat="1" applyFill="1" applyBorder="1" applyAlignment="1" applyProtection="1">
      <alignment horizontal="center"/>
      <protection hidden="1"/>
    </xf>
    <xf numFmtId="3" fontId="1" fillId="8" borderId="15" xfId="0" applyNumberFormat="1" applyFont="1" applyFill="1" applyBorder="1" applyAlignment="1" applyProtection="1">
      <alignment/>
      <protection hidden="1"/>
    </xf>
    <xf numFmtId="3" fontId="0" fillId="8" borderId="15" xfId="0" applyNumberFormat="1" applyFill="1" applyBorder="1" applyAlignment="1" applyProtection="1">
      <alignment/>
      <protection hidden="1"/>
    </xf>
    <xf numFmtId="3" fontId="1" fillId="8" borderId="10" xfId="0" applyNumberFormat="1" applyFont="1" applyFill="1" applyBorder="1" applyAlignment="1" applyProtection="1">
      <alignment/>
      <protection hidden="1"/>
    </xf>
    <xf numFmtId="3" fontId="0" fillId="8" borderId="10" xfId="0" applyNumberFormat="1" applyFill="1" applyBorder="1" applyAlignment="1" applyProtection="1">
      <alignment/>
      <protection hidden="1"/>
    </xf>
    <xf numFmtId="3" fontId="0" fillId="8" borderId="10" xfId="0" applyNumberFormat="1" applyFill="1" applyBorder="1" applyAlignment="1" applyProtection="1">
      <alignment vertical="center"/>
      <protection hidden="1"/>
    </xf>
    <xf numFmtId="3" fontId="0" fillId="8" borderId="10" xfId="0" applyNumberFormat="1" applyFont="1" applyFill="1" applyBorder="1" applyAlignment="1" applyProtection="1">
      <alignment vertical="center"/>
      <protection hidden="1"/>
    </xf>
    <xf numFmtId="3" fontId="0" fillId="8" borderId="11" xfId="0" applyNumberFormat="1" applyFill="1" applyBorder="1" applyAlignment="1" applyProtection="1">
      <alignment vertical="center"/>
      <protection hidden="1"/>
    </xf>
    <xf numFmtId="3" fontId="0" fillId="8" borderId="19" xfId="0" applyNumberFormat="1" applyFont="1" applyFill="1" applyBorder="1" applyAlignment="1" applyProtection="1">
      <alignment horizontal="center"/>
      <protection hidden="1"/>
    </xf>
    <xf numFmtId="3" fontId="0" fillId="8" borderId="13" xfId="0" applyNumberFormat="1" applyFont="1" applyFill="1" applyBorder="1" applyAlignment="1" applyProtection="1">
      <alignment horizontal="right"/>
      <protection hidden="1"/>
    </xf>
    <xf numFmtId="3" fontId="1" fillId="8" borderId="10" xfId="0" applyNumberFormat="1" applyFont="1" applyFill="1" applyBorder="1" applyAlignment="1" applyProtection="1">
      <alignment horizontal="right"/>
      <protection hidden="1"/>
    </xf>
    <xf numFmtId="3" fontId="1" fillId="21" borderId="10" xfId="0" applyNumberFormat="1" applyFont="1" applyFill="1" applyBorder="1" applyAlignment="1" applyProtection="1">
      <alignment horizontal="right"/>
      <protection hidden="1"/>
    </xf>
    <xf numFmtId="3" fontId="0" fillId="8" borderId="10" xfId="0" applyNumberFormat="1" applyFill="1" applyBorder="1" applyAlignment="1" applyProtection="1">
      <alignment horizontal="right"/>
      <protection hidden="1"/>
    </xf>
    <xf numFmtId="3" fontId="1" fillId="21" borderId="11" xfId="0" applyNumberFormat="1" applyFont="1" applyFill="1" applyBorder="1" applyAlignment="1" applyProtection="1">
      <alignment horizontal="right"/>
      <protection hidden="1"/>
    </xf>
    <xf numFmtId="3" fontId="0" fillId="8" borderId="13" xfId="0" applyNumberFormat="1" applyFill="1" applyBorder="1" applyAlignment="1" applyProtection="1">
      <alignment horizontal="right"/>
      <protection hidden="1"/>
    </xf>
    <xf numFmtId="3" fontId="6" fillId="8" borderId="16" xfId="0" applyNumberFormat="1" applyFont="1" applyFill="1" applyBorder="1" applyAlignment="1" applyProtection="1">
      <alignment horizontal="center"/>
      <protection hidden="1"/>
    </xf>
    <xf numFmtId="0" fontId="6" fillId="8" borderId="16" xfId="0" applyFont="1" applyFill="1" applyBorder="1" applyAlignment="1" applyProtection="1">
      <alignment horizontal="center"/>
      <protection hidden="1"/>
    </xf>
    <xf numFmtId="3" fontId="6" fillId="8" borderId="16" xfId="0" applyNumberFormat="1" applyFont="1" applyFill="1" applyBorder="1" applyAlignment="1" applyProtection="1">
      <alignment horizontal="center" wrapText="1"/>
      <protection hidden="1"/>
    </xf>
    <xf numFmtId="3" fontId="0" fillId="8" borderId="15" xfId="0" applyNumberFormat="1" applyFont="1" applyFill="1" applyBorder="1" applyAlignment="1" applyProtection="1">
      <alignment horizontal="right"/>
      <protection hidden="1"/>
    </xf>
    <xf numFmtId="3" fontId="1" fillId="21" borderId="12" xfId="0" applyNumberFormat="1" applyFont="1" applyFill="1" applyBorder="1" applyAlignment="1" applyProtection="1">
      <alignment horizontal="right"/>
      <protection hidden="1"/>
    </xf>
    <xf numFmtId="3" fontId="0" fillId="8" borderId="11" xfId="0" applyNumberFormat="1" applyFont="1" applyFill="1" applyBorder="1" applyAlignment="1" applyProtection="1">
      <alignment horizontal="right"/>
      <protection hidden="1"/>
    </xf>
    <xf numFmtId="0" fontId="0" fillId="8" borderId="20" xfId="0" applyFill="1" applyBorder="1" applyAlignment="1" applyProtection="1">
      <alignment/>
      <protection hidden="1"/>
    </xf>
    <xf numFmtId="0" fontId="0" fillId="8" borderId="21" xfId="0" applyFill="1" applyBorder="1" applyAlignment="1" applyProtection="1">
      <alignment/>
      <protection hidden="1"/>
    </xf>
    <xf numFmtId="0" fontId="0" fillId="8" borderId="22" xfId="0" applyFill="1" applyBorder="1" applyAlignment="1" applyProtection="1">
      <alignment/>
      <protection hidden="1"/>
    </xf>
    <xf numFmtId="0" fontId="0" fillId="8" borderId="23" xfId="0" applyFill="1" applyBorder="1" applyAlignment="1" applyProtection="1">
      <alignment/>
      <protection hidden="1"/>
    </xf>
    <xf numFmtId="0" fontId="0" fillId="8" borderId="13" xfId="0" applyFill="1" applyBorder="1" applyAlignment="1" applyProtection="1">
      <alignment/>
      <protection hidden="1"/>
    </xf>
    <xf numFmtId="0" fontId="1" fillId="8" borderId="15" xfId="0" applyFont="1" applyFill="1" applyBorder="1" applyAlignment="1" applyProtection="1">
      <alignment vertical="top" wrapText="1" shrinkToFit="1"/>
      <protection hidden="1"/>
    </xf>
    <xf numFmtId="0" fontId="1" fillId="8" borderId="0" xfId="0" applyFont="1" applyFill="1" applyBorder="1" applyAlignment="1" applyProtection="1">
      <alignment vertical="top"/>
      <protection hidden="1"/>
    </xf>
    <xf numFmtId="0" fontId="1" fillId="8" borderId="15" xfId="0" applyFont="1" applyFill="1" applyBorder="1" applyAlignment="1" applyProtection="1">
      <alignment vertical="top"/>
      <protection hidden="1"/>
    </xf>
    <xf numFmtId="0" fontId="0" fillId="8" borderId="0" xfId="0" applyFill="1" applyBorder="1" applyAlignment="1" applyProtection="1">
      <alignment vertical="top"/>
      <protection hidden="1"/>
    </xf>
    <xf numFmtId="0" fontId="0" fillId="8" borderId="11" xfId="0" applyFill="1" applyBorder="1" applyAlignment="1" applyProtection="1">
      <alignment vertical="top"/>
      <protection hidden="1"/>
    </xf>
    <xf numFmtId="0" fontId="1" fillId="8" borderId="15" xfId="0" applyFont="1" applyFill="1" applyBorder="1" applyAlignment="1" applyProtection="1">
      <alignment horizontal="right"/>
      <protection hidden="1"/>
    </xf>
    <xf numFmtId="0" fontId="1" fillId="8" borderId="15" xfId="0" applyFont="1" applyFill="1" applyBorder="1" applyAlignment="1" applyProtection="1">
      <alignment horizontal="right" vertical="top" wrapText="1"/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8" borderId="24" xfId="0" applyFill="1" applyBorder="1" applyAlignment="1" applyProtection="1">
      <alignment/>
      <protection hidden="1"/>
    </xf>
    <xf numFmtId="0" fontId="0" fillId="8" borderId="0" xfId="0" applyFont="1" applyFill="1" applyBorder="1" applyAlignment="1" applyProtection="1">
      <alignment horizontal="left" vertical="top"/>
      <protection hidden="1"/>
    </xf>
    <xf numFmtId="0" fontId="0" fillId="8" borderId="0" xfId="0" applyFill="1" applyBorder="1" applyAlignment="1" applyProtection="1">
      <alignment horizontal="left" vertical="top"/>
      <protection hidden="1"/>
    </xf>
    <xf numFmtId="49" fontId="0" fillId="8" borderId="10" xfId="0" applyNumberFormat="1" applyFill="1" applyBorder="1" applyAlignment="1" applyProtection="1">
      <alignment/>
      <protection hidden="1"/>
    </xf>
    <xf numFmtId="49" fontId="1" fillId="8" borderId="15" xfId="0" applyNumberFormat="1" applyFont="1" applyFill="1" applyBorder="1" applyAlignment="1" applyProtection="1">
      <alignment/>
      <protection hidden="1"/>
    </xf>
    <xf numFmtId="0" fontId="1" fillId="8" borderId="19" xfId="0" applyFont="1" applyFill="1" applyBorder="1" applyAlignment="1" applyProtection="1">
      <alignment/>
      <protection hidden="1"/>
    </xf>
    <xf numFmtId="0" fontId="1" fillId="8" borderId="0" xfId="0" applyFont="1" applyFill="1" applyBorder="1" applyAlignment="1" applyProtection="1">
      <alignment/>
      <protection hidden="1"/>
    </xf>
    <xf numFmtId="49" fontId="0" fillId="8" borderId="10" xfId="0" applyNumberFormat="1" applyFill="1" applyBorder="1" applyAlignment="1" applyProtection="1">
      <alignment/>
      <protection hidden="1"/>
    </xf>
    <xf numFmtId="49" fontId="0" fillId="8" borderId="0" xfId="0" applyNumberFormat="1" applyFill="1" applyBorder="1" applyAlignment="1" applyProtection="1">
      <alignment/>
      <protection hidden="1"/>
    </xf>
    <xf numFmtId="49" fontId="0" fillId="8" borderId="13" xfId="0" applyNumberFormat="1" applyFill="1" applyBorder="1" applyAlignment="1" applyProtection="1">
      <alignment/>
      <protection hidden="1"/>
    </xf>
    <xf numFmtId="49" fontId="0" fillId="8" borderId="10" xfId="0" applyNumberFormat="1" applyFill="1" applyBorder="1" applyAlignment="1" applyProtection="1">
      <alignment vertical="top"/>
      <protection hidden="1"/>
    </xf>
    <xf numFmtId="0" fontId="1" fillId="8" borderId="17" xfId="0" applyFont="1" applyFill="1" applyBorder="1" applyAlignment="1" applyProtection="1">
      <alignment/>
      <protection hidden="1"/>
    </xf>
    <xf numFmtId="0" fontId="1" fillId="8" borderId="23" xfId="0" applyFont="1" applyFill="1" applyBorder="1" applyAlignment="1" applyProtection="1">
      <alignment/>
      <protection hidden="1"/>
    </xf>
    <xf numFmtId="0" fontId="0" fillId="8" borderId="23" xfId="0" applyFill="1" applyBorder="1" applyAlignment="1" applyProtection="1">
      <alignment/>
      <protection hidden="1"/>
    </xf>
    <xf numFmtId="173" fontId="0" fillId="8" borderId="0" xfId="0" applyNumberFormat="1" applyFill="1" applyBorder="1" applyAlignment="1" applyProtection="1">
      <alignment/>
      <protection hidden="1"/>
    </xf>
    <xf numFmtId="0" fontId="1" fillId="21" borderId="16" xfId="0" applyFont="1" applyFill="1" applyBorder="1" applyAlignment="1" applyProtection="1">
      <alignment/>
      <protection hidden="1"/>
    </xf>
    <xf numFmtId="0" fontId="9" fillId="21" borderId="16" xfId="0" applyFont="1" applyFill="1" applyBorder="1" applyAlignment="1" applyProtection="1">
      <alignment/>
      <protection hidden="1"/>
    </xf>
    <xf numFmtId="0" fontId="0" fillId="8" borderId="0" xfId="0" applyFill="1" applyBorder="1" applyAlignment="1" applyProtection="1">
      <alignment/>
      <protection hidden="1"/>
    </xf>
    <xf numFmtId="0" fontId="1" fillId="8" borderId="0" xfId="0" applyFont="1" applyFill="1" applyBorder="1" applyAlignment="1" applyProtection="1">
      <alignment horizontal="center"/>
      <protection hidden="1"/>
    </xf>
    <xf numFmtId="0" fontId="0" fillId="8" borderId="0" xfId="0" applyFill="1" applyBorder="1" applyAlignment="1" applyProtection="1">
      <alignment horizontal="left"/>
      <protection hidden="1"/>
    </xf>
    <xf numFmtId="0" fontId="0" fillId="8" borderId="13" xfId="0" applyFill="1" applyBorder="1" applyAlignment="1" applyProtection="1">
      <alignment/>
      <protection hidden="1"/>
    </xf>
    <xf numFmtId="3" fontId="1" fillId="8" borderId="16" xfId="0" applyNumberFormat="1" applyFont="1" applyFill="1" applyBorder="1" applyAlignment="1" applyProtection="1">
      <alignment/>
      <protection hidden="1"/>
    </xf>
    <xf numFmtId="0" fontId="1" fillId="8" borderId="15" xfId="0" applyFont="1" applyFill="1" applyBorder="1" applyAlignment="1" applyProtection="1">
      <alignment horizontal="center"/>
      <protection hidden="1"/>
    </xf>
    <xf numFmtId="14" fontId="0" fillId="0" borderId="15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Border="1" applyAlignment="1">
      <alignment horizontal="left" shrinkToFit="1"/>
    </xf>
    <xf numFmtId="49" fontId="1" fillId="0" borderId="15" xfId="0" applyNumberFormat="1" applyFont="1" applyFill="1" applyBorder="1" applyAlignment="1" applyProtection="1">
      <alignment horizontal="left" vertical="top" wrapText="1" shrinkToFit="1"/>
      <protection locked="0"/>
    </xf>
    <xf numFmtId="3" fontId="0" fillId="8" borderId="21" xfId="0" applyNumberFormat="1" applyFill="1" applyBorder="1" applyAlignment="1" applyProtection="1">
      <alignment/>
      <protection hidden="1"/>
    </xf>
    <xf numFmtId="3" fontId="0" fillId="21" borderId="11" xfId="0" applyNumberFormat="1" applyFont="1" applyFill="1" applyBorder="1" applyAlignment="1" applyProtection="1">
      <alignment horizontal="right"/>
      <protection hidden="1"/>
    </xf>
    <xf numFmtId="49" fontId="0" fillId="8" borderId="10" xfId="0" applyNumberFormat="1" applyFill="1" applyBorder="1" applyAlignment="1" applyProtection="1">
      <alignment wrapText="1"/>
      <protection hidden="1"/>
    </xf>
    <xf numFmtId="0" fontId="0" fillId="8" borderId="23" xfId="0" applyFill="1" applyBorder="1" applyAlignment="1" applyProtection="1">
      <alignment wrapText="1"/>
      <protection hidden="1"/>
    </xf>
    <xf numFmtId="0" fontId="0" fillId="8" borderId="0" xfId="0" applyFont="1" applyFill="1" applyBorder="1" applyAlignment="1" applyProtection="1">
      <alignment horizontal="left" wrapText="1"/>
      <protection hidden="1"/>
    </xf>
    <xf numFmtId="0" fontId="0" fillId="0" borderId="0" xfId="0" applyFill="1" applyBorder="1" applyAlignment="1" applyProtection="1">
      <alignment wrapText="1"/>
      <protection locked="0"/>
    </xf>
    <xf numFmtId="0" fontId="0" fillId="8" borderId="20" xfId="0" applyFont="1" applyFill="1" applyBorder="1" applyAlignment="1" applyProtection="1">
      <alignment horizontal="left"/>
      <protection hidden="1"/>
    </xf>
    <xf numFmtId="3" fontId="1" fillId="8" borderId="12" xfId="0" applyNumberFormat="1" applyFont="1" applyFill="1" applyBorder="1" applyAlignment="1" applyProtection="1">
      <alignment/>
      <protection hidden="1"/>
    </xf>
    <xf numFmtId="3" fontId="0" fillId="8" borderId="13" xfId="0" applyNumberFormat="1" applyFont="1" applyFill="1" applyBorder="1" applyAlignment="1" applyProtection="1">
      <alignment horizontal="center"/>
      <protection hidden="1"/>
    </xf>
    <xf numFmtId="172" fontId="1" fillId="21" borderId="15" xfId="0" applyNumberFormat="1" applyFont="1" applyFill="1" applyBorder="1" applyAlignment="1" applyProtection="1">
      <alignment horizontal="right"/>
      <protection hidden="1"/>
    </xf>
    <xf numFmtId="49" fontId="1" fillId="0" borderId="15" xfId="0" applyNumberFormat="1" applyFont="1" applyFill="1" applyBorder="1" applyAlignment="1" applyProtection="1">
      <alignment horizontal="left" vertical="top" wrapText="1"/>
      <protection locked="0"/>
    </xf>
    <xf numFmtId="0" fontId="1" fillId="8" borderId="23" xfId="0" applyFont="1" applyFill="1" applyBorder="1" applyAlignment="1" applyProtection="1">
      <alignment wrapText="1"/>
      <protection hidden="1"/>
    </xf>
    <xf numFmtId="0" fontId="0" fillId="8" borderId="0" xfId="0" applyFill="1" applyBorder="1" applyAlignment="1" applyProtection="1">
      <alignment wrapText="1"/>
      <protection hidden="1"/>
    </xf>
    <xf numFmtId="0" fontId="1" fillId="8" borderId="0" xfId="0" applyFont="1" applyFill="1" applyBorder="1" applyAlignment="1" applyProtection="1">
      <alignment horizontal="center" wrapText="1"/>
      <protection hidden="1"/>
    </xf>
    <xf numFmtId="0" fontId="1" fillId="8" borderId="0" xfId="0" applyFont="1" applyFill="1" applyBorder="1" applyAlignment="1" applyProtection="1">
      <alignment horizontal="left"/>
      <protection hidden="1"/>
    </xf>
    <xf numFmtId="49" fontId="0" fillId="0" borderId="10" xfId="0" applyNumberFormat="1" applyFont="1" applyFill="1" applyBorder="1" applyAlignment="1" applyProtection="1">
      <alignment horizontal="left" wrapText="1" shrinkToFit="1"/>
      <protection locked="0"/>
    </xf>
    <xf numFmtId="49" fontId="0" fillId="0" borderId="15" xfId="0" applyNumberFormat="1" applyFill="1" applyBorder="1" applyAlignment="1" applyProtection="1">
      <alignment horizontal="left" vertical="top" wrapText="1" shrinkToFit="1"/>
      <protection locked="0"/>
    </xf>
    <xf numFmtId="3" fontId="0" fillId="8" borderId="15" xfId="0" applyNumberFormat="1" applyFont="1" applyFill="1" applyBorder="1" applyAlignment="1" applyProtection="1">
      <alignment horizontal="left" vertical="top" wrapText="1" shrinkToFit="1"/>
      <protection hidden="1"/>
    </xf>
    <xf numFmtId="0" fontId="0" fillId="8" borderId="15" xfId="0" applyFill="1" applyBorder="1" applyAlignment="1" applyProtection="1">
      <alignment horizontal="left" vertical="top" wrapText="1" shrinkToFit="1"/>
      <protection hidden="1"/>
    </xf>
    <xf numFmtId="49" fontId="0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0" fillId="0" borderId="11" xfId="0" applyNumberFormat="1" applyFont="1" applyFill="1" applyBorder="1" applyAlignment="1" applyProtection="1">
      <alignment horizontal="left" vertical="top" wrapText="1" shrinkToFit="1"/>
      <protection locked="0"/>
    </xf>
    <xf numFmtId="3" fontId="0" fillId="8" borderId="17" xfId="0" applyNumberFormat="1" applyFont="1" applyFill="1" applyBorder="1" applyAlignment="1" applyProtection="1">
      <alignment horizontal="left" wrapText="1" shrinkToFit="1"/>
      <protection hidden="1"/>
    </xf>
    <xf numFmtId="3" fontId="0" fillId="8" borderId="16" xfId="0" applyNumberFormat="1" applyFont="1" applyFill="1" applyBorder="1" applyAlignment="1" applyProtection="1">
      <alignment horizontal="left" wrapText="1" shrinkToFit="1"/>
      <protection hidden="1"/>
    </xf>
    <xf numFmtId="49" fontId="4" fillId="0" borderId="15" xfId="48" applyNumberFormat="1" applyFill="1" applyBorder="1" applyAlignment="1" applyProtection="1">
      <alignment horizontal="left" vertical="top" wrapText="1"/>
      <protection locked="0"/>
    </xf>
    <xf numFmtId="172" fontId="0" fillId="0" borderId="10" xfId="0" applyNumberFormat="1" applyFont="1" applyFill="1" applyBorder="1" applyAlignment="1" applyProtection="1">
      <alignment horizontal="right"/>
      <protection locked="0"/>
    </xf>
    <xf numFmtId="172" fontId="0" fillId="0" borderId="11" xfId="0" applyNumberFormat="1" applyFont="1" applyFill="1" applyBorder="1" applyAlignment="1" applyProtection="1">
      <alignment horizontal="right"/>
      <protection locked="0"/>
    </xf>
    <xf numFmtId="49" fontId="0" fillId="0" borderId="23" xfId="0" applyNumberFormat="1" applyFont="1" applyFill="1" applyBorder="1" applyAlignment="1" applyProtection="1">
      <alignment horizontal="left" wrapText="1" shrinkToFit="1"/>
      <protection locked="0"/>
    </xf>
    <xf numFmtId="49" fontId="0" fillId="0" borderId="0" xfId="0" applyNumberFormat="1" applyFont="1" applyBorder="1" applyAlignment="1" applyProtection="1">
      <alignment horizontal="left" wrapText="1" shrinkToFit="1"/>
      <protection locked="0"/>
    </xf>
    <xf numFmtId="0" fontId="0" fillId="0" borderId="18" xfId="0" applyFont="1" applyFill="1" applyBorder="1" applyAlignment="1" applyProtection="1">
      <alignment/>
      <protection locked="0"/>
    </xf>
    <xf numFmtId="3" fontId="8" fillId="8" borderId="15" xfId="0" applyNumberFormat="1" applyFont="1" applyFill="1" applyBorder="1" applyAlignment="1" applyProtection="1">
      <alignment horizontal="center" vertical="center" wrapText="1"/>
      <protection hidden="1"/>
    </xf>
    <xf numFmtId="3" fontId="1" fillId="21" borderId="19" xfId="0" applyNumberFormat="1" applyFont="1" applyFill="1" applyBorder="1" applyAlignment="1" applyProtection="1">
      <alignment/>
      <protection hidden="1"/>
    </xf>
    <xf numFmtId="0" fontId="0" fillId="8" borderId="23" xfId="0" applyFont="1" applyFill="1" applyBorder="1" applyAlignment="1" applyProtection="1">
      <alignment horizontal="left"/>
      <protection hidden="1"/>
    </xf>
    <xf numFmtId="0" fontId="0" fillId="8" borderId="24" xfId="0" applyFont="1" applyFill="1" applyBorder="1" applyAlignment="1" applyProtection="1">
      <alignment horizontal="left"/>
      <protection hidden="1"/>
    </xf>
    <xf numFmtId="3" fontId="1" fillId="8" borderId="25" xfId="0" applyNumberFormat="1" applyFont="1" applyFill="1" applyBorder="1" applyAlignment="1" applyProtection="1">
      <alignment/>
      <protection hidden="1"/>
    </xf>
    <xf numFmtId="3" fontId="1" fillId="8" borderId="26" xfId="0" applyNumberFormat="1" applyFont="1" applyFill="1" applyBorder="1" applyAlignment="1" applyProtection="1">
      <alignment/>
      <protection hidden="1"/>
    </xf>
    <xf numFmtId="0" fontId="1" fillId="8" borderId="25" xfId="0" applyFont="1" applyFill="1" applyBorder="1" applyAlignment="1" applyProtection="1">
      <alignment/>
      <protection hidden="1"/>
    </xf>
    <xf numFmtId="0" fontId="1" fillId="8" borderId="26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locked="0"/>
    </xf>
    <xf numFmtId="49" fontId="1" fillId="8" borderId="15" xfId="0" applyNumberFormat="1" applyFont="1" applyFill="1" applyBorder="1" applyAlignment="1" applyProtection="1">
      <alignment horizontal="center" wrapText="1" shrinkToFit="1"/>
      <protection hidden="1"/>
    </xf>
    <xf numFmtId="49" fontId="1" fillId="8" borderId="0" xfId="0" applyNumberFormat="1" applyFont="1" applyFill="1" applyBorder="1" applyAlignment="1" applyProtection="1">
      <alignment horizontal="center"/>
      <protection hidden="1"/>
    </xf>
    <xf numFmtId="3" fontId="0" fillId="8" borderId="12" xfId="0" applyNumberFormat="1" applyFill="1" applyBorder="1" applyAlignment="1" applyProtection="1">
      <alignment shrinkToFit="1"/>
      <protection hidden="1"/>
    </xf>
    <xf numFmtId="49" fontId="0" fillId="8" borderId="0" xfId="0" applyNumberFormat="1" applyFill="1" applyBorder="1" applyAlignment="1" applyProtection="1">
      <alignment horizontal="left" wrapText="1" shrinkToFit="1"/>
      <protection hidden="1"/>
    </xf>
    <xf numFmtId="173" fontId="0" fillId="8" borderId="0" xfId="0" applyNumberFormat="1" applyFont="1" applyFill="1" applyBorder="1" applyAlignment="1" applyProtection="1">
      <alignment horizontal="right" shrinkToFit="1"/>
      <protection hidden="1"/>
    </xf>
    <xf numFmtId="0" fontId="0" fillId="0" borderId="0" xfId="0" applyFill="1" applyBorder="1" applyAlignment="1" applyProtection="1">
      <alignment shrinkToFit="1"/>
      <protection locked="0"/>
    </xf>
    <xf numFmtId="3" fontId="0" fillId="0" borderId="0" xfId="0" applyNumberFormat="1" applyFill="1" applyBorder="1" applyAlignment="1" applyProtection="1">
      <alignment shrinkToFit="1"/>
      <protection locked="0"/>
    </xf>
    <xf numFmtId="3" fontId="0" fillId="8" borderId="10" xfId="0" applyNumberFormat="1" applyFill="1" applyBorder="1" applyAlignment="1" applyProtection="1">
      <alignment shrinkToFit="1"/>
      <protection hidden="1"/>
    </xf>
    <xf numFmtId="3" fontId="0" fillId="8" borderId="10" xfId="0" applyNumberFormat="1" applyFill="1" applyBorder="1" applyAlignment="1" applyProtection="1">
      <alignment vertical="center" shrinkToFit="1"/>
      <protection hidden="1"/>
    </xf>
    <xf numFmtId="3" fontId="0" fillId="8" borderId="10" xfId="0" applyNumberFormat="1" applyFont="1" applyFill="1" applyBorder="1" applyAlignment="1" applyProtection="1">
      <alignment vertical="center" shrinkToFit="1"/>
      <protection hidden="1"/>
    </xf>
    <xf numFmtId="0" fontId="0" fillId="8" borderId="0" xfId="0" applyFill="1" applyBorder="1" applyAlignment="1" applyProtection="1">
      <alignment shrinkToFit="1"/>
      <protection hidden="1"/>
    </xf>
    <xf numFmtId="3" fontId="0" fillId="8" borderId="21" xfId="0" applyNumberFormat="1" applyFill="1" applyBorder="1" applyAlignment="1" applyProtection="1">
      <alignment/>
      <protection hidden="1"/>
    </xf>
    <xf numFmtId="3" fontId="0" fillId="8" borderId="0" xfId="0" applyNumberFormat="1" applyFill="1" applyBorder="1" applyAlignment="1" applyProtection="1">
      <alignment/>
      <protection hidden="1"/>
    </xf>
    <xf numFmtId="3" fontId="0" fillId="8" borderId="27" xfId="0" applyNumberFormat="1" applyFill="1" applyBorder="1" applyAlignment="1" applyProtection="1">
      <alignment/>
      <protection hidden="1"/>
    </xf>
    <xf numFmtId="3" fontId="1" fillId="8" borderId="25" xfId="0" applyNumberFormat="1" applyFont="1" applyFill="1" applyBorder="1" applyAlignment="1" applyProtection="1">
      <alignment/>
      <protection hidden="1"/>
    </xf>
    <xf numFmtId="3" fontId="0" fillId="8" borderId="28" xfId="0" applyNumberFormat="1" applyFont="1" applyFill="1" applyBorder="1" applyAlignment="1" applyProtection="1">
      <alignment vertical="top" wrapText="1"/>
      <protection hidden="1"/>
    </xf>
    <xf numFmtId="0" fontId="1" fillId="8" borderId="29" xfId="0" applyFont="1" applyFill="1" applyBorder="1" applyAlignment="1" applyProtection="1">
      <alignment/>
      <protection hidden="1"/>
    </xf>
    <xf numFmtId="49" fontId="0" fillId="0" borderId="30" xfId="0" applyNumberFormat="1" applyFont="1" applyBorder="1" applyAlignment="1" applyProtection="1">
      <alignment horizontal="left" wrapText="1" shrinkToFit="1"/>
      <protection locked="0"/>
    </xf>
    <xf numFmtId="3" fontId="0" fillId="8" borderId="28" xfId="0" applyNumberFormat="1" applyFont="1" applyFill="1" applyBorder="1" applyAlignment="1" applyProtection="1">
      <alignment horizontal="left" wrapText="1" shrinkToFit="1"/>
      <protection hidden="1"/>
    </xf>
    <xf numFmtId="0" fontId="1" fillId="8" borderId="25" xfId="0" applyFont="1" applyFill="1" applyBorder="1" applyAlignment="1" applyProtection="1">
      <alignment/>
      <protection hidden="1"/>
    </xf>
    <xf numFmtId="0" fontId="1" fillId="8" borderId="31" xfId="0" applyFont="1" applyFill="1" applyBorder="1" applyAlignment="1" applyProtection="1">
      <alignment/>
      <protection hidden="1"/>
    </xf>
    <xf numFmtId="3" fontId="1" fillId="8" borderId="31" xfId="0" applyNumberFormat="1" applyFont="1" applyFill="1" applyBorder="1" applyAlignment="1" applyProtection="1">
      <alignment/>
      <protection hidden="1"/>
    </xf>
    <xf numFmtId="3" fontId="1" fillId="8" borderId="29" xfId="0" applyNumberFormat="1" applyFont="1" applyFill="1" applyBorder="1" applyAlignment="1" applyProtection="1">
      <alignment/>
      <protection hidden="1"/>
    </xf>
    <xf numFmtId="3" fontId="0" fillId="8" borderId="28" xfId="0" applyNumberFormat="1" applyFont="1" applyFill="1" applyBorder="1" applyAlignment="1" applyProtection="1">
      <alignment horizontal="center"/>
      <protection hidden="1"/>
    </xf>
    <xf numFmtId="3" fontId="0" fillId="8" borderId="30" xfId="0" applyNumberFormat="1" applyFill="1" applyBorder="1" applyAlignment="1" applyProtection="1">
      <alignment horizontal="right" vertical="top"/>
      <protection hidden="1"/>
    </xf>
    <xf numFmtId="3" fontId="0" fillId="0" borderId="30" xfId="0" applyNumberFormat="1" applyFill="1" applyBorder="1" applyAlignment="1" applyProtection="1">
      <alignment horizontal="right" vertical="top"/>
      <protection locked="0"/>
    </xf>
    <xf numFmtId="3" fontId="0" fillId="8" borderId="32" xfId="0" applyNumberFormat="1" applyFill="1" applyBorder="1" applyAlignment="1" applyProtection="1">
      <alignment horizontal="right" vertical="top"/>
      <protection hidden="1"/>
    </xf>
    <xf numFmtId="3" fontId="0" fillId="0" borderId="32" xfId="0" applyNumberFormat="1" applyFill="1" applyBorder="1" applyAlignment="1" applyProtection="1">
      <alignment horizontal="right" vertical="top"/>
      <protection locked="0"/>
    </xf>
    <xf numFmtId="3" fontId="0" fillId="0" borderId="32" xfId="0" applyNumberFormat="1" applyFill="1" applyBorder="1" applyAlignment="1" applyProtection="1">
      <alignment horizontal="right"/>
      <protection locked="0"/>
    </xf>
    <xf numFmtId="3" fontId="0" fillId="8" borderId="30" xfId="0" applyNumberFormat="1" applyFill="1" applyBorder="1" applyAlignment="1" applyProtection="1">
      <alignment horizontal="right"/>
      <protection hidden="1"/>
    </xf>
    <xf numFmtId="3" fontId="0" fillId="8" borderId="33" xfId="0" applyNumberFormat="1" applyFill="1" applyBorder="1" applyAlignment="1" applyProtection="1">
      <alignment/>
      <protection hidden="1"/>
    </xf>
    <xf numFmtId="3" fontId="0" fillId="8" borderId="30" xfId="0" applyNumberFormat="1" applyFill="1" applyBorder="1" applyAlignment="1" applyProtection="1">
      <alignment/>
      <protection hidden="1"/>
    </xf>
    <xf numFmtId="3" fontId="1" fillId="8" borderId="31" xfId="0" applyNumberFormat="1" applyFont="1" applyFill="1" applyBorder="1" applyAlignment="1" applyProtection="1">
      <alignment shrinkToFit="1"/>
      <protection hidden="1"/>
    </xf>
    <xf numFmtId="3" fontId="1" fillId="8" borderId="26" xfId="0" applyNumberFormat="1" applyFont="1" applyFill="1" applyBorder="1" applyAlignment="1" applyProtection="1">
      <alignment shrinkToFit="1"/>
      <protection hidden="1"/>
    </xf>
    <xf numFmtId="3" fontId="1" fillId="8" borderId="34" xfId="0" applyNumberFormat="1" applyFont="1" applyFill="1" applyBorder="1" applyAlignment="1" applyProtection="1">
      <alignment shrinkToFit="1"/>
      <protection hidden="1"/>
    </xf>
    <xf numFmtId="3" fontId="0" fillId="8" borderId="35" xfId="0" applyNumberFormat="1" applyFill="1" applyBorder="1" applyAlignment="1" applyProtection="1">
      <alignment vertical="center" shrinkToFit="1"/>
      <protection hidden="1"/>
    </xf>
    <xf numFmtId="0" fontId="0" fillId="8" borderId="36" xfId="0" applyFill="1" applyBorder="1" applyAlignment="1" applyProtection="1">
      <alignment shrinkToFit="1"/>
      <protection hidden="1"/>
    </xf>
    <xf numFmtId="3" fontId="0" fillId="8" borderId="36" xfId="0" applyNumberFormat="1" applyFill="1" applyBorder="1" applyAlignment="1" applyProtection="1">
      <alignment/>
      <protection hidden="1"/>
    </xf>
    <xf numFmtId="3" fontId="0" fillId="8" borderId="37" xfId="0" applyNumberFormat="1" applyFill="1" applyBorder="1" applyAlignment="1" applyProtection="1">
      <alignment/>
      <protection hidden="1"/>
    </xf>
    <xf numFmtId="49" fontId="0" fillId="0" borderId="0" xfId="0" applyNumberFormat="1" applyFont="1" applyFill="1" applyBorder="1" applyAlignment="1" applyProtection="1">
      <alignment horizontal="left" wrapText="1" shrinkToFit="1"/>
      <protection locked="0"/>
    </xf>
    <xf numFmtId="3" fontId="1" fillId="8" borderId="11" xfId="0" applyNumberFormat="1" applyFont="1" applyFill="1" applyBorder="1" applyAlignment="1" applyProtection="1">
      <alignment/>
      <protection hidden="1"/>
    </xf>
    <xf numFmtId="49" fontId="0" fillId="0" borderId="30" xfId="0" applyNumberFormat="1" applyFont="1" applyFill="1" applyBorder="1" applyAlignment="1" applyProtection="1">
      <alignment horizontal="left" wrapText="1" shrinkToFit="1"/>
      <protection locked="0"/>
    </xf>
    <xf numFmtId="3" fontId="13" fillId="8" borderId="20" xfId="0" applyNumberFormat="1" applyFont="1" applyFill="1" applyBorder="1" applyAlignment="1" applyProtection="1">
      <alignment horizontal="left" wrapText="1" shrinkToFit="1"/>
      <protection hidden="1"/>
    </xf>
    <xf numFmtId="3" fontId="13" fillId="8" borderId="21" xfId="0" applyNumberFormat="1" applyFont="1" applyFill="1" applyBorder="1" applyAlignment="1" applyProtection="1">
      <alignment horizontal="left" wrapText="1" shrinkToFit="1"/>
      <protection hidden="1"/>
    </xf>
    <xf numFmtId="3" fontId="13" fillId="8" borderId="33" xfId="0" applyNumberFormat="1" applyFont="1" applyFill="1" applyBorder="1" applyAlignment="1" applyProtection="1">
      <alignment horizontal="left" wrapText="1" shrinkToFit="1"/>
      <protection hidden="1"/>
    </xf>
    <xf numFmtId="3" fontId="13" fillId="0" borderId="0" xfId="0" applyNumberFormat="1" applyFont="1" applyFill="1" applyBorder="1" applyAlignment="1" applyProtection="1">
      <alignment horizontal="center"/>
      <protection locked="0"/>
    </xf>
    <xf numFmtId="3" fontId="13" fillId="0" borderId="0" xfId="0" applyNumberFormat="1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49" fontId="13" fillId="0" borderId="23" xfId="0" applyNumberFormat="1" applyFont="1" applyFill="1" applyBorder="1" applyAlignment="1" applyProtection="1">
      <alignment horizontal="left"/>
      <protection locked="0"/>
    </xf>
    <xf numFmtId="49" fontId="13" fillId="0" borderId="0" xfId="0" applyNumberFormat="1" applyFont="1" applyBorder="1" applyAlignment="1" applyProtection="1">
      <alignment horizontal="left"/>
      <protection locked="0"/>
    </xf>
    <xf numFmtId="49" fontId="13" fillId="0" borderId="13" xfId="0" applyNumberFormat="1" applyFont="1" applyBorder="1" applyAlignment="1" applyProtection="1">
      <alignment horizontal="left"/>
      <protection locked="0"/>
    </xf>
    <xf numFmtId="49" fontId="13" fillId="0" borderId="23" xfId="0" applyNumberFormat="1" applyFont="1" applyFill="1" applyBorder="1" applyAlignment="1" applyProtection="1">
      <alignment horizontal="left" wrapText="1" shrinkToFit="1"/>
      <protection locked="0"/>
    </xf>
    <xf numFmtId="49" fontId="13" fillId="0" borderId="0" xfId="0" applyNumberFormat="1" applyFont="1" applyBorder="1" applyAlignment="1" applyProtection="1">
      <alignment horizontal="left" wrapText="1" shrinkToFit="1"/>
      <protection locked="0"/>
    </xf>
    <xf numFmtId="49" fontId="13" fillId="0" borderId="30" xfId="0" applyNumberFormat="1" applyFont="1" applyBorder="1" applyAlignment="1" applyProtection="1">
      <alignment horizontal="left" wrapText="1" shrinkToFit="1"/>
      <protection locked="0"/>
    </xf>
    <xf numFmtId="49" fontId="13" fillId="0" borderId="0" xfId="0" applyNumberFormat="1" applyFont="1" applyFill="1" applyBorder="1" applyAlignment="1" applyProtection="1">
      <alignment horizontal="left"/>
      <protection locked="0"/>
    </xf>
    <xf numFmtId="49" fontId="13" fillId="0" borderId="13" xfId="0" applyNumberFormat="1" applyFont="1" applyFill="1" applyBorder="1" applyAlignment="1" applyProtection="1">
      <alignment horizontal="left"/>
      <protection locked="0"/>
    </xf>
    <xf numFmtId="3" fontId="1" fillId="8" borderId="19" xfId="0" applyNumberFormat="1" applyFont="1" applyFill="1" applyBorder="1" applyAlignment="1" applyProtection="1">
      <alignment/>
      <protection hidden="1"/>
    </xf>
    <xf numFmtId="49" fontId="0" fillId="8" borderId="21" xfId="0" applyNumberFormat="1" applyFill="1" applyBorder="1" applyAlignment="1" applyProtection="1">
      <alignment/>
      <protection hidden="1"/>
    </xf>
    <xf numFmtId="0" fontId="0" fillId="8" borderId="18" xfId="0" applyFill="1" applyBorder="1" applyAlignment="1" applyProtection="1">
      <alignment horizontal="right"/>
      <protection hidden="1"/>
    </xf>
    <xf numFmtId="0" fontId="15" fillId="0" borderId="0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left"/>
      <protection/>
    </xf>
    <xf numFmtId="49" fontId="15" fillId="0" borderId="0" xfId="0" applyNumberFormat="1" applyFont="1" applyBorder="1" applyAlignment="1">
      <alignment horizontal="left" vertical="center"/>
    </xf>
    <xf numFmtId="0" fontId="15" fillId="0" borderId="0" xfId="0" applyFont="1" applyFill="1" applyBorder="1" applyAlignment="1" applyProtection="1">
      <alignment horizontal="left"/>
      <protection locked="0"/>
    </xf>
    <xf numFmtId="3" fontId="0" fillId="8" borderId="21" xfId="0" applyNumberFormat="1" applyFill="1" applyBorder="1" applyAlignment="1" applyProtection="1">
      <alignment horizontal="center"/>
      <protection hidden="1"/>
    </xf>
    <xf numFmtId="0" fontId="1" fillId="24" borderId="15" xfId="0" applyFont="1" applyFill="1" applyBorder="1" applyAlignment="1" applyProtection="1">
      <alignment horizontal="center"/>
      <protection locked="0"/>
    </xf>
    <xf numFmtId="0" fontId="1" fillId="24" borderId="15" xfId="0" applyFont="1" applyFill="1" applyBorder="1" applyAlignment="1" applyProtection="1">
      <alignment horizontal="center" wrapText="1"/>
      <protection locked="0"/>
    </xf>
    <xf numFmtId="3" fontId="1" fillId="0" borderId="0" xfId="0" applyNumberFormat="1" applyFont="1" applyFill="1" applyBorder="1" applyAlignment="1" applyProtection="1">
      <alignment horizontal="center" shrinkToFit="1"/>
      <protection locked="0"/>
    </xf>
    <xf numFmtId="3" fontId="1" fillId="0" borderId="12" xfId="0" applyNumberFormat="1" applyFont="1" applyFill="1" applyBorder="1" applyAlignment="1" applyProtection="1">
      <alignment horizontal="center" shrinkToFit="1"/>
      <protection locked="0"/>
    </xf>
    <xf numFmtId="3" fontId="1" fillId="0" borderId="20" xfId="0" applyNumberFormat="1" applyFont="1" applyFill="1" applyBorder="1" applyAlignment="1" applyProtection="1">
      <alignment horizontal="center" shrinkToFit="1"/>
      <protection locked="0"/>
    </xf>
    <xf numFmtId="3" fontId="1" fillId="0" borderId="10" xfId="0" applyNumberFormat="1" applyFont="1" applyFill="1" applyBorder="1" applyAlignment="1" applyProtection="1">
      <alignment horizontal="center" shrinkToFit="1"/>
      <protection locked="0"/>
    </xf>
    <xf numFmtId="3" fontId="1" fillId="0" borderId="23" xfId="0" applyNumberFormat="1" applyFont="1" applyFill="1" applyBorder="1" applyAlignment="1" applyProtection="1">
      <alignment horizontal="center" shrinkToFit="1"/>
      <protection locked="0"/>
    </xf>
    <xf numFmtId="3" fontId="1" fillId="0" borderId="36" xfId="0" applyNumberFormat="1" applyFont="1" applyFill="1" applyBorder="1" applyAlignment="1" applyProtection="1">
      <alignment horizontal="center" shrinkToFit="1"/>
      <protection locked="0"/>
    </xf>
    <xf numFmtId="3" fontId="1" fillId="0" borderId="35" xfId="0" applyNumberFormat="1" applyFont="1" applyFill="1" applyBorder="1" applyAlignment="1" applyProtection="1">
      <alignment horizontal="center" shrinkToFit="1"/>
      <protection locked="0"/>
    </xf>
    <xf numFmtId="3" fontId="1" fillId="0" borderId="38" xfId="0" applyNumberFormat="1" applyFont="1" applyFill="1" applyBorder="1" applyAlignment="1" applyProtection="1">
      <alignment horizontal="center" shrinkToFit="1"/>
      <protection locked="0"/>
    </xf>
    <xf numFmtId="3" fontId="0" fillId="8" borderId="14" xfId="0" applyNumberFormat="1" applyFill="1" applyBorder="1" applyAlignment="1" applyProtection="1">
      <alignment horizontal="center"/>
      <protection hidden="1"/>
    </xf>
    <xf numFmtId="3" fontId="0" fillId="8" borderId="16" xfId="0" applyNumberFormat="1" applyFill="1" applyBorder="1" applyAlignment="1" applyProtection="1">
      <alignment horizontal="center"/>
      <protection hidden="1"/>
    </xf>
    <xf numFmtId="3" fontId="0" fillId="8" borderId="16" xfId="0" applyNumberFormat="1" applyFont="1" applyFill="1" applyBorder="1" applyAlignment="1" applyProtection="1">
      <alignment horizontal="center"/>
      <protection hidden="1"/>
    </xf>
    <xf numFmtId="3" fontId="0" fillId="8" borderId="12" xfId="0" applyNumberFormat="1" applyFont="1" applyFill="1" applyBorder="1" applyAlignment="1" applyProtection="1">
      <alignment horizontal="right"/>
      <protection hidden="1"/>
    </xf>
    <xf numFmtId="3" fontId="1" fillId="8" borderId="10" xfId="0" applyNumberFormat="1" applyFont="1" applyFill="1" applyBorder="1" applyAlignment="1" applyProtection="1">
      <alignment horizontal="left"/>
      <protection hidden="1"/>
    </xf>
    <xf numFmtId="172" fontId="0" fillId="0" borderId="15" xfId="0" applyNumberFormat="1" applyFont="1" applyFill="1" applyBorder="1" applyAlignment="1" applyProtection="1">
      <alignment horizontal="right"/>
      <protection locked="0"/>
    </xf>
    <xf numFmtId="3" fontId="0" fillId="0" borderId="15" xfId="0" applyNumberFormat="1" applyFont="1" applyFill="1" applyBorder="1" applyAlignment="1" applyProtection="1">
      <alignment horizontal="right"/>
      <protection locked="0"/>
    </xf>
    <xf numFmtId="3" fontId="0" fillId="0" borderId="15" xfId="0" applyNumberFormat="1" applyFill="1" applyBorder="1" applyAlignment="1" applyProtection="1">
      <alignment horizontal="right"/>
      <protection locked="0"/>
    </xf>
    <xf numFmtId="3" fontId="0" fillId="8" borderId="19" xfId="0" applyNumberFormat="1" applyFill="1" applyBorder="1" applyAlignment="1" applyProtection="1">
      <alignment horizontal="center"/>
      <protection hidden="1"/>
    </xf>
    <xf numFmtId="3" fontId="0" fillId="8" borderId="15" xfId="0" applyNumberFormat="1" applyFill="1" applyBorder="1" applyAlignment="1" applyProtection="1">
      <alignment horizontal="right"/>
      <protection hidden="1"/>
    </xf>
    <xf numFmtId="3" fontId="1" fillId="8" borderId="11" xfId="0" applyNumberFormat="1" applyFont="1" applyFill="1" applyBorder="1" applyAlignment="1" applyProtection="1">
      <alignment horizontal="right"/>
      <protection hidden="1"/>
    </xf>
    <xf numFmtId="3" fontId="0" fillId="8" borderId="23" xfId="0" applyNumberFormat="1" applyFont="1" applyFill="1" applyBorder="1" applyAlignment="1" applyProtection="1">
      <alignment/>
      <protection hidden="1"/>
    </xf>
    <xf numFmtId="0" fontId="0" fillId="8" borderId="14" xfId="0" applyFont="1" applyFill="1" applyBorder="1" applyAlignment="1" applyProtection="1">
      <alignment horizontal="left"/>
      <protection hidden="1"/>
    </xf>
    <xf numFmtId="0" fontId="1" fillId="8" borderId="39" xfId="0" applyFont="1" applyFill="1" applyBorder="1" applyAlignment="1" applyProtection="1">
      <alignment horizontal="left"/>
      <protection hidden="1"/>
    </xf>
    <xf numFmtId="172" fontId="1" fillId="0" borderId="12" xfId="0" applyNumberFormat="1" applyFont="1" applyFill="1" applyBorder="1" applyAlignment="1" applyProtection="1">
      <alignment horizontal="right"/>
      <protection locked="0"/>
    </xf>
    <xf numFmtId="172" fontId="1" fillId="0" borderId="10" xfId="0" applyNumberFormat="1" applyFont="1" applyFill="1" applyBorder="1" applyAlignment="1" applyProtection="1">
      <alignment horizontal="right"/>
      <protection locked="0"/>
    </xf>
    <xf numFmtId="172" fontId="1" fillId="0" borderId="11" xfId="0" applyNumberFormat="1" applyFont="1" applyFill="1" applyBorder="1" applyAlignment="1" applyProtection="1">
      <alignment horizontal="right"/>
      <protection locked="0"/>
    </xf>
    <xf numFmtId="3" fontId="1" fillId="0" borderId="15" xfId="0" applyNumberFormat="1" applyFont="1" applyFill="1" applyBorder="1" applyAlignment="1" applyProtection="1">
      <alignment horizontal="right"/>
      <protection locked="0"/>
    </xf>
    <xf numFmtId="172" fontId="0" fillId="0" borderId="31" xfId="0" applyNumberFormat="1" applyFill="1" applyBorder="1" applyAlignment="1" applyProtection="1">
      <alignment/>
      <protection locked="0"/>
    </xf>
    <xf numFmtId="172" fontId="0" fillId="0" borderId="12" xfId="0" applyNumberFormat="1" applyFill="1" applyBorder="1" applyAlignment="1" applyProtection="1">
      <alignment/>
      <protection locked="0"/>
    </xf>
    <xf numFmtId="172" fontId="0" fillId="0" borderId="20" xfId="0" applyNumberFormat="1" applyFill="1" applyBorder="1" applyAlignment="1" applyProtection="1">
      <alignment/>
      <protection locked="0"/>
    </xf>
    <xf numFmtId="172" fontId="0" fillId="0" borderId="39" xfId="0" applyNumberFormat="1" applyFill="1" applyBorder="1" applyAlignment="1" applyProtection="1">
      <alignment/>
      <protection locked="0"/>
    </xf>
    <xf numFmtId="172" fontId="0" fillId="0" borderId="26" xfId="0" applyNumberFormat="1" applyFill="1" applyBorder="1" applyAlignment="1" applyProtection="1">
      <alignment/>
      <protection locked="0"/>
    </xf>
    <xf numFmtId="172" fontId="0" fillId="0" borderId="10" xfId="0" applyNumberFormat="1" applyFill="1" applyBorder="1" applyAlignment="1" applyProtection="1">
      <alignment/>
      <protection locked="0"/>
    </xf>
    <xf numFmtId="172" fontId="0" fillId="0" borderId="23" xfId="0" applyNumberFormat="1" applyFill="1" applyBorder="1" applyAlignment="1" applyProtection="1">
      <alignment/>
      <protection locked="0"/>
    </xf>
    <xf numFmtId="172" fontId="0" fillId="0" borderId="32" xfId="0" applyNumberFormat="1" applyFill="1" applyBorder="1" applyAlignment="1" applyProtection="1">
      <alignment/>
      <protection locked="0"/>
    </xf>
    <xf numFmtId="172" fontId="0" fillId="0" borderId="29" xfId="0" applyNumberFormat="1" applyFill="1" applyBorder="1" applyAlignment="1" applyProtection="1">
      <alignment/>
      <protection locked="0"/>
    </xf>
    <xf numFmtId="172" fontId="0" fillId="0" borderId="11" xfId="0" applyNumberFormat="1" applyFill="1" applyBorder="1" applyAlignment="1" applyProtection="1">
      <alignment/>
      <protection locked="0"/>
    </xf>
    <xf numFmtId="172" fontId="0" fillId="0" borderId="24" xfId="0" applyNumberFormat="1" applyFill="1" applyBorder="1" applyAlignment="1" applyProtection="1">
      <alignment/>
      <protection locked="0"/>
    </xf>
    <xf numFmtId="172" fontId="0" fillId="0" borderId="40" xfId="0" applyNumberFormat="1" applyFill="1" applyBorder="1" applyAlignment="1" applyProtection="1">
      <alignment/>
      <protection locked="0"/>
    </xf>
    <xf numFmtId="0" fontId="1" fillId="8" borderId="40" xfId="0" applyFont="1" applyFill="1" applyBorder="1" applyAlignment="1" applyProtection="1">
      <alignment/>
      <protection/>
    </xf>
    <xf numFmtId="0" fontId="1" fillId="8" borderId="11" xfId="0" applyFont="1" applyFill="1" applyBorder="1" applyAlignment="1" applyProtection="1">
      <alignment horizontal="center"/>
      <protection/>
    </xf>
    <xf numFmtId="172" fontId="1" fillId="8" borderId="14" xfId="0" applyNumberFormat="1" applyFont="1" applyFill="1" applyBorder="1" applyAlignment="1" applyProtection="1">
      <alignment/>
      <protection/>
    </xf>
    <xf numFmtId="172" fontId="1" fillId="8" borderId="0" xfId="0" applyNumberFormat="1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 applyProtection="1">
      <alignment horizontal="left"/>
      <protection/>
    </xf>
    <xf numFmtId="0" fontId="1" fillId="8" borderId="16" xfId="0" applyFont="1" applyFill="1" applyBorder="1" applyAlignment="1" applyProtection="1">
      <alignment/>
      <protection/>
    </xf>
    <xf numFmtId="0" fontId="1" fillId="8" borderId="15" xfId="0" applyFont="1" applyFill="1" applyBorder="1" applyAlignment="1" applyProtection="1">
      <alignment/>
      <protection/>
    </xf>
    <xf numFmtId="0" fontId="1" fillId="8" borderId="15" xfId="0" applyFont="1" applyFill="1" applyBorder="1" applyAlignment="1" applyProtection="1">
      <alignment horizontal="center"/>
      <protection/>
    </xf>
    <xf numFmtId="0" fontId="0" fillId="0" borderId="12" xfId="0" applyBorder="1" applyAlignment="1">
      <alignment/>
    </xf>
    <xf numFmtId="175" fontId="0" fillId="0" borderId="12" xfId="0" applyNumberFormat="1" applyBorder="1" applyAlignment="1">
      <alignment/>
    </xf>
    <xf numFmtId="0" fontId="0" fillId="0" borderId="10" xfId="0" applyBorder="1" applyAlignment="1">
      <alignment/>
    </xf>
    <xf numFmtId="175" fontId="0" fillId="0" borderId="10" xfId="0" applyNumberFormat="1" applyBorder="1" applyAlignment="1">
      <alignment/>
    </xf>
    <xf numFmtId="0" fontId="1" fillId="8" borderId="11" xfId="0" applyFont="1" applyFill="1" applyBorder="1" applyAlignment="1" applyProtection="1">
      <alignment/>
      <protection/>
    </xf>
    <xf numFmtId="0" fontId="1" fillId="8" borderId="15" xfId="0" applyFont="1" applyFill="1" applyBorder="1" applyAlignment="1" applyProtection="1">
      <alignment/>
      <protection/>
    </xf>
    <xf numFmtId="175" fontId="1" fillId="21" borderId="15" xfId="0" applyNumberFormat="1" applyFont="1" applyFill="1" applyBorder="1" applyAlignment="1">
      <alignment/>
    </xf>
    <xf numFmtId="0" fontId="1" fillId="8" borderId="41" xfId="0" applyFont="1" applyFill="1" applyBorder="1" applyAlignment="1" applyProtection="1">
      <alignment/>
      <protection/>
    </xf>
    <xf numFmtId="172" fontId="1" fillId="8" borderId="16" xfId="0" applyNumberFormat="1" applyFont="1" applyFill="1" applyBorder="1" applyAlignment="1" applyProtection="1">
      <alignment/>
      <protection/>
    </xf>
    <xf numFmtId="172" fontId="1" fillId="8" borderId="19" xfId="0" applyNumberFormat="1" applyFont="1" applyFill="1" applyBorder="1" applyAlignment="1" applyProtection="1">
      <alignment/>
      <protection/>
    </xf>
    <xf numFmtId="0" fontId="0" fillId="8" borderId="11" xfId="0" applyFill="1" applyBorder="1" applyAlignment="1">
      <alignment/>
    </xf>
    <xf numFmtId="0" fontId="1" fillId="8" borderId="19" xfId="0" applyFont="1" applyFill="1" applyBorder="1" applyAlignment="1" applyProtection="1">
      <alignment horizontal="center"/>
      <protection/>
    </xf>
    <xf numFmtId="172" fontId="1" fillId="8" borderId="21" xfId="0" applyNumberFormat="1" applyFont="1" applyFill="1" applyBorder="1" applyAlignment="1" applyProtection="1">
      <alignment/>
      <protection/>
    </xf>
    <xf numFmtId="0" fontId="1" fillId="8" borderId="12" xfId="0" applyFont="1" applyFill="1" applyBorder="1" applyAlignment="1" applyProtection="1">
      <alignment/>
      <protection/>
    </xf>
    <xf numFmtId="0" fontId="1" fillId="8" borderId="12" xfId="0" applyFont="1" applyFill="1" applyBorder="1" applyAlignment="1" applyProtection="1">
      <alignment horizontal="left"/>
      <protection hidden="1"/>
    </xf>
    <xf numFmtId="0" fontId="1" fillId="8" borderId="12" xfId="0" applyFont="1" applyFill="1" applyBorder="1" applyAlignment="1" applyProtection="1">
      <alignment/>
      <protection/>
    </xf>
    <xf numFmtId="172" fontId="1" fillId="8" borderId="12" xfId="0" applyNumberFormat="1" applyFont="1" applyFill="1" applyBorder="1" applyAlignment="1" applyProtection="1">
      <alignment/>
      <protection/>
    </xf>
    <xf numFmtId="0" fontId="34" fillId="0" borderId="0" xfId="0" applyFont="1" applyAlignment="1">
      <alignment/>
    </xf>
    <xf numFmtId="0" fontId="1" fillId="8" borderId="17" xfId="0" applyFont="1" applyFill="1" applyBorder="1" applyAlignment="1" applyProtection="1">
      <alignment/>
      <protection/>
    </xf>
    <xf numFmtId="0" fontId="1" fillId="8" borderId="19" xfId="0" applyFont="1" applyFill="1" applyBorder="1" applyAlignment="1" applyProtection="1">
      <alignment/>
      <protection/>
    </xf>
    <xf numFmtId="175" fontId="1" fillId="21" borderId="12" xfId="0" applyNumberFormat="1" applyFont="1" applyFill="1" applyBorder="1" applyAlignment="1">
      <alignment/>
    </xf>
    <xf numFmtId="0" fontId="1" fillId="8" borderId="10" xfId="0" applyFont="1" applyFill="1" applyBorder="1" applyAlignment="1" applyProtection="1">
      <alignment/>
      <protection/>
    </xf>
    <xf numFmtId="172" fontId="1" fillId="8" borderId="18" xfId="0" applyNumberFormat="1" applyFont="1" applyFill="1" applyBorder="1" applyAlignment="1" applyProtection="1">
      <alignment/>
      <protection/>
    </xf>
    <xf numFmtId="0" fontId="1" fillId="8" borderId="16" xfId="0" applyFont="1" applyFill="1" applyBorder="1" applyAlignment="1" applyProtection="1">
      <alignment/>
      <protection/>
    </xf>
    <xf numFmtId="175" fontId="1" fillId="21" borderId="16" xfId="0" applyNumberFormat="1" applyFont="1" applyFill="1" applyBorder="1" applyAlignment="1">
      <alignment/>
    </xf>
    <xf numFmtId="0" fontId="0" fillId="8" borderId="12" xfId="0" applyFont="1" applyFill="1" applyBorder="1" applyAlignment="1" applyProtection="1">
      <alignment/>
      <protection/>
    </xf>
    <xf numFmtId="0" fontId="0" fillId="8" borderId="10" xfId="0" applyFont="1" applyFill="1" applyBorder="1" applyAlignment="1" applyProtection="1">
      <alignment/>
      <protection/>
    </xf>
    <xf numFmtId="0" fontId="0" fillId="8" borderId="11" xfId="0" applyFont="1" applyFill="1" applyBorder="1" applyAlignment="1" applyProtection="1">
      <alignment/>
      <protection/>
    </xf>
    <xf numFmtId="3" fontId="1" fillId="8" borderId="15" xfId="0" applyNumberFormat="1" applyFont="1" applyFill="1" applyBorder="1" applyAlignment="1" applyProtection="1">
      <alignment/>
      <protection hidden="1" locked="0"/>
    </xf>
    <xf numFmtId="3" fontId="0" fillId="8" borderId="0" xfId="0" applyNumberFormat="1" applyFill="1" applyBorder="1" applyAlignment="1" applyProtection="1">
      <alignment/>
      <protection hidden="1" locked="0"/>
    </xf>
    <xf numFmtId="0" fontId="0" fillId="0" borderId="27" xfId="0" applyBorder="1" applyAlignment="1" applyProtection="1">
      <alignment/>
      <protection hidden="1"/>
    </xf>
    <xf numFmtId="3" fontId="7" fillId="8" borderId="36" xfId="0" applyNumberFormat="1" applyFont="1" applyFill="1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/>
      <protection hidden="1"/>
    </xf>
    <xf numFmtId="3" fontId="5" fillId="8" borderId="42" xfId="0" applyNumberFormat="1" applyFont="1" applyFill="1" applyBorder="1" applyAlignment="1" applyProtection="1">
      <alignment vertical="center"/>
      <protection hidden="1"/>
    </xf>
    <xf numFmtId="3" fontId="6" fillId="8" borderId="43" xfId="0" applyNumberFormat="1" applyFont="1" applyFill="1" applyBorder="1" applyAlignment="1" applyProtection="1">
      <alignment textRotation="90"/>
      <protection hidden="1"/>
    </xf>
    <xf numFmtId="0" fontId="0" fillId="0" borderId="0" xfId="0" applyAlignment="1">
      <alignment/>
    </xf>
    <xf numFmtId="3" fontId="1" fillId="8" borderId="44" xfId="0" applyNumberFormat="1" applyFont="1" applyFill="1" applyBorder="1" applyAlignment="1" applyProtection="1">
      <alignment/>
      <protection hidden="1"/>
    </xf>
    <xf numFmtId="49" fontId="6" fillId="8" borderId="15" xfId="0" applyNumberFormat="1" applyFont="1" applyFill="1" applyBorder="1" applyAlignment="1" applyProtection="1">
      <alignment/>
      <protection hidden="1"/>
    </xf>
    <xf numFmtId="0" fontId="0" fillId="8" borderId="15" xfId="0" applyFont="1" applyFill="1" applyBorder="1" applyAlignment="1" applyProtection="1">
      <alignment horizontal="left" wrapText="1"/>
      <protection hidden="1"/>
    </xf>
    <xf numFmtId="0" fontId="0" fillId="8" borderId="15" xfId="0" applyFill="1" applyBorder="1" applyAlignment="1" applyProtection="1">
      <alignment wrapText="1"/>
      <protection hidden="1"/>
    </xf>
    <xf numFmtId="49" fontId="6" fillId="8" borderId="15" xfId="0" applyNumberFormat="1" applyFont="1" applyFill="1" applyBorder="1" applyAlignment="1" applyProtection="1">
      <alignment horizontal="right"/>
      <protection hidden="1"/>
    </xf>
    <xf numFmtId="3" fontId="6" fillId="8" borderId="15" xfId="0" applyNumberFormat="1" applyFont="1" applyFill="1" applyBorder="1" applyAlignment="1" applyProtection="1">
      <alignment wrapText="1"/>
      <protection hidden="1"/>
    </xf>
    <xf numFmtId="3" fontId="0" fillId="21" borderId="15" xfId="0" applyNumberFormat="1" applyFont="1" applyFill="1" applyBorder="1" applyAlignment="1" applyProtection="1">
      <alignment horizontal="center"/>
      <protection hidden="1"/>
    </xf>
    <xf numFmtId="3" fontId="6" fillId="8" borderId="15" xfId="0" applyNumberFormat="1" applyFont="1" applyFill="1" applyBorder="1" applyAlignment="1" applyProtection="1">
      <alignment vertical="center" wrapText="1"/>
      <protection hidden="1"/>
    </xf>
    <xf numFmtId="3" fontId="1" fillId="8" borderId="17" xfId="0" applyNumberFormat="1" applyFont="1" applyFill="1" applyBorder="1" applyAlignment="1" applyProtection="1">
      <alignment/>
      <protection hidden="1"/>
    </xf>
    <xf numFmtId="0" fontId="0" fillId="8" borderId="17" xfId="0" applyFont="1" applyFill="1" applyBorder="1" applyAlignment="1" applyProtection="1">
      <alignment horizontal="left" wrapText="1"/>
      <protection hidden="1"/>
    </xf>
    <xf numFmtId="49" fontId="6" fillId="8" borderId="17" xfId="0" applyNumberFormat="1" applyFont="1" applyFill="1" applyBorder="1" applyAlignment="1" applyProtection="1">
      <alignment horizontal="right"/>
      <protection hidden="1"/>
    </xf>
    <xf numFmtId="0" fontId="0" fillId="8" borderId="19" xfId="0" applyFill="1" applyBorder="1" applyAlignment="1" applyProtection="1">
      <alignment wrapText="1"/>
      <protection hidden="1"/>
    </xf>
    <xf numFmtId="0" fontId="0" fillId="8" borderId="19" xfId="0" applyFont="1" applyFill="1" applyBorder="1" applyAlignment="1" applyProtection="1">
      <alignment horizontal="center"/>
      <protection hidden="1"/>
    </xf>
    <xf numFmtId="3" fontId="0" fillId="21" borderId="19" xfId="0" applyNumberFormat="1" applyFont="1" applyFill="1" applyBorder="1" applyAlignment="1" applyProtection="1">
      <alignment horizontal="center"/>
      <protection hidden="1"/>
    </xf>
    <xf numFmtId="0" fontId="1" fillId="8" borderId="41" xfId="0" applyFont="1" applyFill="1" applyBorder="1" applyAlignment="1" applyProtection="1">
      <alignment/>
      <protection hidden="1"/>
    </xf>
    <xf numFmtId="0" fontId="0" fillId="8" borderId="25" xfId="0" applyFill="1" applyBorder="1" applyAlignment="1" applyProtection="1">
      <alignment wrapText="1"/>
      <protection hidden="1"/>
    </xf>
    <xf numFmtId="0" fontId="0" fillId="8" borderId="41" xfId="0" applyFill="1" applyBorder="1" applyAlignment="1" applyProtection="1">
      <alignment wrapText="1"/>
      <protection hidden="1"/>
    </xf>
    <xf numFmtId="0" fontId="0" fillId="8" borderId="25" xfId="0" applyFont="1" applyFill="1" applyBorder="1" applyAlignment="1" applyProtection="1">
      <alignment horizontal="center"/>
      <protection hidden="1"/>
    </xf>
    <xf numFmtId="0" fontId="0" fillId="8" borderId="41" xfId="0" applyFont="1" applyFill="1" applyBorder="1" applyAlignment="1" applyProtection="1">
      <alignment horizontal="center"/>
      <protection hidden="1"/>
    </xf>
    <xf numFmtId="3" fontId="0" fillId="21" borderId="25" xfId="0" applyNumberFormat="1" applyFont="1" applyFill="1" applyBorder="1" applyAlignment="1" applyProtection="1">
      <alignment horizontal="center"/>
      <protection hidden="1"/>
    </xf>
    <xf numFmtId="3" fontId="0" fillId="21" borderId="41" xfId="0" applyNumberFormat="1" applyFont="1" applyFill="1" applyBorder="1" applyAlignment="1" applyProtection="1">
      <alignment horizontal="center"/>
      <protection hidden="1"/>
    </xf>
    <xf numFmtId="3" fontId="1" fillId="8" borderId="45" xfId="0" applyNumberFormat="1" applyFont="1" applyFill="1" applyBorder="1" applyAlignment="1" applyProtection="1">
      <alignment/>
      <protection hidden="1"/>
    </xf>
    <xf numFmtId="3" fontId="1" fillId="8" borderId="46" xfId="0" applyNumberFormat="1" applyFont="1" applyFill="1" applyBorder="1" applyAlignment="1" applyProtection="1">
      <alignment/>
      <protection hidden="1"/>
    </xf>
    <xf numFmtId="0" fontId="1" fillId="8" borderId="19" xfId="0" applyFont="1" applyFill="1" applyBorder="1" applyAlignment="1" applyProtection="1">
      <alignment horizontal="center" wrapText="1"/>
      <protection hidden="1"/>
    </xf>
    <xf numFmtId="0" fontId="0" fillId="8" borderId="14" xfId="0" applyFont="1" applyFill="1" applyBorder="1" applyAlignment="1" applyProtection="1">
      <alignment horizontal="center"/>
      <protection hidden="1"/>
    </xf>
    <xf numFmtId="49" fontId="0" fillId="0" borderId="24" xfId="0" applyNumberFormat="1" applyFont="1" applyFill="1" applyBorder="1" applyAlignment="1" applyProtection="1">
      <alignment horizontal="left" wrapText="1" shrinkToFit="1"/>
      <protection locked="0"/>
    </xf>
    <xf numFmtId="3" fontId="0" fillId="8" borderId="10" xfId="0" applyNumberFormat="1" applyFont="1" applyFill="1" applyBorder="1" applyAlignment="1" applyProtection="1">
      <alignment horizontal="left"/>
      <protection hidden="1"/>
    </xf>
    <xf numFmtId="3" fontId="0" fillId="8" borderId="11" xfId="0" applyNumberFormat="1" applyFont="1" applyFill="1" applyBorder="1" applyAlignment="1" applyProtection="1">
      <alignment horizontal="left"/>
      <protection hidden="1"/>
    </xf>
    <xf numFmtId="0" fontId="1" fillId="8" borderId="15" xfId="0" applyFont="1" applyFill="1" applyBorder="1" applyAlignment="1" applyProtection="1">
      <alignment horizontal="left"/>
      <protection hidden="1"/>
    </xf>
    <xf numFmtId="0" fontId="0" fillId="8" borderId="15" xfId="0" applyFont="1" applyFill="1" applyBorder="1" applyAlignment="1" applyProtection="1">
      <alignment horizontal="left"/>
      <protection hidden="1"/>
    </xf>
    <xf numFmtId="0" fontId="0" fillId="8" borderId="26" xfId="0" applyFont="1" applyFill="1" applyBorder="1" applyAlignment="1" applyProtection="1">
      <alignment/>
      <protection hidden="1"/>
    </xf>
    <xf numFmtId="3" fontId="1" fillId="8" borderId="25" xfId="0" applyNumberFormat="1" applyFont="1" applyFill="1" applyBorder="1" applyAlignment="1" applyProtection="1">
      <alignment/>
      <protection hidden="1" locked="0"/>
    </xf>
    <xf numFmtId="0" fontId="0" fillId="8" borderId="0" xfId="0" applyFill="1" applyBorder="1" applyAlignment="1" applyProtection="1">
      <alignment horizontal="center"/>
      <protection hidden="1"/>
    </xf>
    <xf numFmtId="0" fontId="0" fillId="24" borderId="15" xfId="0" applyFont="1" applyFill="1" applyBorder="1" applyAlignment="1" applyProtection="1">
      <alignment vertical="top" wrapText="1"/>
      <protection locked="0"/>
    </xf>
    <xf numFmtId="0" fontId="0" fillId="24" borderId="17" xfId="0" applyFont="1" applyFill="1" applyBorder="1" applyAlignment="1" applyProtection="1">
      <alignment wrapText="1"/>
      <protection locked="0"/>
    </xf>
    <xf numFmtId="172" fontId="0" fillId="24" borderId="31" xfId="0" applyNumberFormat="1" applyFont="1" applyFill="1" applyBorder="1" applyAlignment="1" applyProtection="1">
      <alignment horizontal="center"/>
      <protection locked="0"/>
    </xf>
    <xf numFmtId="172" fontId="0" fillId="24" borderId="12" xfId="0" applyNumberFormat="1" applyFont="1" applyFill="1" applyBorder="1" applyAlignment="1" applyProtection="1">
      <alignment horizontal="center"/>
      <protection locked="0"/>
    </xf>
    <xf numFmtId="172" fontId="0" fillId="24" borderId="39" xfId="0" applyNumberFormat="1" applyFont="1" applyFill="1" applyBorder="1" applyAlignment="1" applyProtection="1">
      <alignment horizontal="center"/>
      <protection locked="0"/>
    </xf>
    <xf numFmtId="3" fontId="0" fillId="24" borderId="22" xfId="0" applyNumberFormat="1" applyFont="1" applyFill="1" applyBorder="1" applyAlignment="1" applyProtection="1">
      <alignment horizontal="center"/>
      <protection locked="0"/>
    </xf>
    <xf numFmtId="172" fontId="0" fillId="24" borderId="26" xfId="0" applyNumberFormat="1" applyFont="1" applyFill="1" applyBorder="1" applyAlignment="1" applyProtection="1">
      <alignment horizontal="center"/>
      <protection locked="0"/>
    </xf>
    <xf numFmtId="172" fontId="0" fillId="24" borderId="10" xfId="0" applyNumberFormat="1" applyFont="1" applyFill="1" applyBorder="1" applyAlignment="1" applyProtection="1">
      <alignment horizontal="center"/>
      <protection locked="0"/>
    </xf>
    <xf numFmtId="172" fontId="0" fillId="24" borderId="32" xfId="0" applyNumberFormat="1" applyFont="1" applyFill="1" applyBorder="1" applyAlignment="1" applyProtection="1">
      <alignment horizontal="center"/>
      <protection locked="0"/>
    </xf>
    <xf numFmtId="3" fontId="0" fillId="24" borderId="13" xfId="0" applyNumberFormat="1" applyFont="1" applyFill="1" applyBorder="1" applyAlignment="1" applyProtection="1">
      <alignment horizontal="center"/>
      <protection locked="0"/>
    </xf>
    <xf numFmtId="0" fontId="0" fillId="24" borderId="15" xfId="0" applyNumberFormat="1" applyFont="1" applyFill="1" applyBorder="1" applyAlignment="1" applyProtection="1">
      <alignment vertical="top" wrapText="1"/>
      <protection locked="0"/>
    </xf>
    <xf numFmtId="3" fontId="0" fillId="24" borderId="26" xfId="0" applyNumberFormat="1" applyFont="1" applyFill="1" applyBorder="1" applyAlignment="1" applyProtection="1">
      <alignment horizontal="center"/>
      <protection locked="0"/>
    </xf>
    <xf numFmtId="3" fontId="0" fillId="24" borderId="10" xfId="0" applyNumberFormat="1" applyFont="1" applyFill="1" applyBorder="1" applyAlignment="1" applyProtection="1">
      <alignment horizontal="center"/>
      <protection locked="0"/>
    </xf>
    <xf numFmtId="3" fontId="0" fillId="24" borderId="32" xfId="0" applyNumberFormat="1" applyFont="1" applyFill="1" applyBorder="1" applyAlignment="1" applyProtection="1">
      <alignment horizontal="center"/>
      <protection locked="0"/>
    </xf>
    <xf numFmtId="3" fontId="0" fillId="24" borderId="29" xfId="0" applyNumberFormat="1" applyFont="1" applyFill="1" applyBorder="1" applyAlignment="1" applyProtection="1">
      <alignment horizontal="center"/>
      <protection locked="0"/>
    </xf>
    <xf numFmtId="3" fontId="0" fillId="24" borderId="11" xfId="0" applyNumberFormat="1" applyFont="1" applyFill="1" applyBorder="1" applyAlignment="1" applyProtection="1">
      <alignment horizontal="center"/>
      <protection locked="0"/>
    </xf>
    <xf numFmtId="3" fontId="0" fillId="24" borderId="40" xfId="0" applyNumberFormat="1" applyFont="1" applyFill="1" applyBorder="1" applyAlignment="1" applyProtection="1">
      <alignment horizontal="center"/>
      <protection locked="0"/>
    </xf>
    <xf numFmtId="3" fontId="0" fillId="24" borderId="18" xfId="0" applyNumberFormat="1" applyFont="1" applyFill="1" applyBorder="1" applyAlignment="1" applyProtection="1">
      <alignment horizontal="center"/>
      <protection locked="0"/>
    </xf>
    <xf numFmtId="0" fontId="0" fillId="8" borderId="17" xfId="0" applyFont="1" applyFill="1" applyBorder="1" applyAlignment="1" applyProtection="1">
      <alignment/>
      <protection hidden="1"/>
    </xf>
    <xf numFmtId="0" fontId="0" fillId="8" borderId="16" xfId="0" applyFont="1" applyFill="1" applyBorder="1" applyAlignment="1" applyProtection="1">
      <alignment/>
      <protection hidden="1"/>
    </xf>
    <xf numFmtId="0" fontId="0" fillId="8" borderId="19" xfId="0" applyFont="1" applyFill="1" applyBorder="1" applyAlignment="1" applyProtection="1">
      <alignment/>
      <protection hidden="1"/>
    </xf>
    <xf numFmtId="0" fontId="9" fillId="8" borderId="16" xfId="0" applyFont="1" applyFill="1" applyBorder="1" applyAlignment="1" applyProtection="1">
      <alignment/>
      <protection hidden="1"/>
    </xf>
    <xf numFmtId="0" fontId="9" fillId="8" borderId="19" xfId="0" applyFont="1" applyFill="1" applyBorder="1" applyAlignment="1" applyProtection="1">
      <alignment/>
      <protection hidden="1"/>
    </xf>
    <xf numFmtId="3" fontId="0" fillId="8" borderId="10" xfId="0" applyNumberFormat="1" applyFont="1" applyFill="1" applyBorder="1" applyAlignment="1" applyProtection="1">
      <alignment horizontal="center"/>
      <protection hidden="1"/>
    </xf>
    <xf numFmtId="3" fontId="0" fillId="8" borderId="0" xfId="0" applyNumberFormat="1" applyFill="1" applyBorder="1" applyAlignment="1" applyProtection="1">
      <alignment/>
      <protection hidden="1"/>
    </xf>
    <xf numFmtId="49" fontId="1" fillId="8" borderId="24" xfId="0" applyNumberFormat="1" applyFont="1" applyFill="1" applyBorder="1" applyAlignment="1" applyProtection="1">
      <alignment wrapText="1" shrinkToFit="1"/>
      <protection hidden="1"/>
    </xf>
    <xf numFmtId="49" fontId="1" fillId="8" borderId="47" xfId="0" applyNumberFormat="1" applyFont="1" applyFill="1" applyBorder="1" applyAlignment="1" applyProtection="1">
      <alignment wrapText="1" shrinkToFit="1"/>
      <protection hidden="1"/>
    </xf>
    <xf numFmtId="49" fontId="1" fillId="8" borderId="0" xfId="0" applyNumberFormat="1" applyFont="1" applyFill="1" applyBorder="1" applyAlignment="1" applyProtection="1">
      <alignment horizontal="center" wrapText="1" shrinkToFit="1"/>
      <protection hidden="1"/>
    </xf>
    <xf numFmtId="49" fontId="1" fillId="8" borderId="17" xfId="0" applyNumberFormat="1" applyFont="1" applyFill="1" applyBorder="1" applyAlignment="1" applyProtection="1">
      <alignment horizontal="center" wrapText="1" shrinkToFit="1"/>
      <protection hidden="1"/>
    </xf>
    <xf numFmtId="49" fontId="1" fillId="8" borderId="23" xfId="0" applyNumberFormat="1" applyFont="1" applyFill="1" applyBorder="1" applyAlignment="1" applyProtection="1">
      <alignment horizontal="center" wrapText="1" shrinkToFit="1"/>
      <protection hidden="1"/>
    </xf>
    <xf numFmtId="49" fontId="1" fillId="8" borderId="23" xfId="0" applyNumberFormat="1" applyFont="1" applyFill="1" applyBorder="1" applyAlignment="1" applyProtection="1">
      <alignment wrapText="1" shrinkToFit="1"/>
      <protection hidden="1"/>
    </xf>
    <xf numFmtId="3" fontId="0" fillId="8" borderId="10" xfId="0" applyNumberFormat="1" applyFill="1" applyBorder="1" applyAlignment="1" applyProtection="1">
      <alignment horizontal="right"/>
      <protection locked="0"/>
    </xf>
    <xf numFmtId="49" fontId="1" fillId="0" borderId="15" xfId="0" applyNumberFormat="1" applyFont="1" applyFill="1" applyBorder="1" applyAlignment="1" applyProtection="1">
      <alignment horizontal="center" wrapText="1" shrinkToFit="1"/>
      <protection locked="0"/>
    </xf>
    <xf numFmtId="49" fontId="1" fillId="0" borderId="17" xfId="0" applyNumberFormat="1" applyFont="1" applyFill="1" applyBorder="1" applyAlignment="1" applyProtection="1">
      <alignment wrapText="1" shrinkToFit="1"/>
      <protection locked="0"/>
    </xf>
    <xf numFmtId="0" fontId="0" fillId="8" borderId="27" xfId="0" applyFill="1" applyBorder="1" applyAlignment="1" applyProtection="1">
      <alignment/>
      <protection hidden="1"/>
    </xf>
    <xf numFmtId="3" fontId="0" fillId="8" borderId="48" xfId="0" applyNumberFormat="1" applyFill="1" applyBorder="1" applyAlignment="1" applyProtection="1">
      <alignment/>
      <protection hidden="1"/>
    </xf>
    <xf numFmtId="3" fontId="0" fillId="8" borderId="30" xfId="0" applyNumberFormat="1" applyFill="1" applyBorder="1" applyAlignment="1" applyProtection="1">
      <alignment/>
      <protection hidden="1"/>
    </xf>
    <xf numFmtId="0" fontId="1" fillId="8" borderId="31" xfId="0" applyFont="1" applyFill="1" applyBorder="1" applyAlignment="1" applyProtection="1">
      <alignment horizontal="left" vertical="center"/>
      <protection hidden="1"/>
    </xf>
    <xf numFmtId="0" fontId="1" fillId="8" borderId="40" xfId="0" applyFont="1" applyFill="1" applyBorder="1" applyAlignment="1" applyProtection="1">
      <alignment/>
      <protection hidden="1"/>
    </xf>
    <xf numFmtId="0" fontId="1" fillId="8" borderId="29" xfId="0" applyFont="1" applyFill="1" applyBorder="1" applyAlignment="1" applyProtection="1">
      <alignment horizontal="center"/>
      <protection hidden="1"/>
    </xf>
    <xf numFmtId="0" fontId="1" fillId="8" borderId="11" xfId="0" applyFont="1" applyFill="1" applyBorder="1" applyAlignment="1" applyProtection="1">
      <alignment horizontal="center"/>
      <protection hidden="1"/>
    </xf>
    <xf numFmtId="0" fontId="1" fillId="8" borderId="24" xfId="0" applyFont="1" applyFill="1" applyBorder="1" applyAlignment="1" applyProtection="1">
      <alignment horizontal="center"/>
      <protection hidden="1"/>
    </xf>
    <xf numFmtId="0" fontId="1" fillId="8" borderId="40" xfId="0" applyFont="1" applyFill="1" applyBorder="1" applyAlignment="1" applyProtection="1">
      <alignment horizontal="center"/>
      <protection hidden="1"/>
    </xf>
    <xf numFmtId="0" fontId="0" fillId="8" borderId="23" xfId="0" applyFont="1" applyFill="1" applyBorder="1" applyAlignment="1" applyProtection="1">
      <alignment/>
      <protection hidden="1"/>
    </xf>
    <xf numFmtId="172" fontId="0" fillId="21" borderId="26" xfId="0" applyNumberFormat="1" applyFill="1" applyBorder="1" applyAlignment="1" applyProtection="1">
      <alignment/>
      <protection hidden="1"/>
    </xf>
    <xf numFmtId="172" fontId="0" fillId="21" borderId="10" xfId="0" applyNumberFormat="1" applyFill="1" applyBorder="1" applyAlignment="1" applyProtection="1">
      <alignment/>
      <protection hidden="1"/>
    </xf>
    <xf numFmtId="172" fontId="0" fillId="21" borderId="23" xfId="0" applyNumberFormat="1" applyFill="1" applyBorder="1" applyAlignment="1" applyProtection="1">
      <alignment/>
      <protection hidden="1"/>
    </xf>
    <xf numFmtId="172" fontId="0" fillId="21" borderId="32" xfId="0" applyNumberFormat="1" applyFill="1" applyBorder="1" applyAlignment="1" applyProtection="1">
      <alignment/>
      <protection hidden="1"/>
    </xf>
    <xf numFmtId="0" fontId="0" fillId="8" borderId="29" xfId="0" applyFont="1" applyFill="1" applyBorder="1" applyAlignment="1" applyProtection="1">
      <alignment/>
      <protection hidden="1"/>
    </xf>
    <xf numFmtId="0" fontId="0" fillId="8" borderId="24" xfId="0" applyFont="1" applyFill="1" applyBorder="1" applyAlignment="1" applyProtection="1">
      <alignment/>
      <protection hidden="1"/>
    </xf>
    <xf numFmtId="172" fontId="0" fillId="21" borderId="29" xfId="0" applyNumberFormat="1" applyFill="1" applyBorder="1" applyAlignment="1" applyProtection="1">
      <alignment/>
      <protection hidden="1"/>
    </xf>
    <xf numFmtId="172" fontId="0" fillId="21" borderId="11" xfId="0" applyNumberFormat="1" applyFill="1" applyBorder="1" applyAlignment="1" applyProtection="1">
      <alignment/>
      <protection hidden="1"/>
    </xf>
    <xf numFmtId="172" fontId="0" fillId="21" borderId="24" xfId="0" applyNumberFormat="1" applyFill="1" applyBorder="1" applyAlignment="1" applyProtection="1">
      <alignment/>
      <protection hidden="1"/>
    </xf>
    <xf numFmtId="172" fontId="0" fillId="21" borderId="40" xfId="0" applyNumberFormat="1" applyFill="1" applyBorder="1" applyAlignment="1" applyProtection="1">
      <alignment/>
      <protection hidden="1"/>
    </xf>
    <xf numFmtId="0" fontId="1" fillId="8" borderId="24" xfId="0" applyFont="1" applyFill="1" applyBorder="1" applyAlignment="1" applyProtection="1">
      <alignment/>
      <protection hidden="1"/>
    </xf>
    <xf numFmtId="172" fontId="1" fillId="21" borderId="29" xfId="0" applyNumberFormat="1" applyFont="1" applyFill="1" applyBorder="1" applyAlignment="1" applyProtection="1">
      <alignment/>
      <protection hidden="1"/>
    </xf>
    <xf numFmtId="172" fontId="1" fillId="21" borderId="11" xfId="0" applyNumberFormat="1" applyFont="1" applyFill="1" applyBorder="1" applyAlignment="1" applyProtection="1">
      <alignment/>
      <protection hidden="1"/>
    </xf>
    <xf numFmtId="172" fontId="1" fillId="21" borderId="24" xfId="0" applyNumberFormat="1" applyFont="1" applyFill="1" applyBorder="1" applyAlignment="1" applyProtection="1">
      <alignment/>
      <protection hidden="1"/>
    </xf>
    <xf numFmtId="172" fontId="1" fillId="21" borderId="40" xfId="0" applyNumberFormat="1" applyFont="1" applyFill="1" applyBorder="1" applyAlignment="1" applyProtection="1">
      <alignment/>
      <protection hidden="1"/>
    </xf>
    <xf numFmtId="0" fontId="1" fillId="8" borderId="49" xfId="0" applyFont="1" applyFill="1" applyBorder="1" applyAlignment="1" applyProtection="1">
      <alignment/>
      <protection hidden="1"/>
    </xf>
    <xf numFmtId="172" fontId="1" fillId="8" borderId="49" xfId="0" applyNumberFormat="1" applyFont="1" applyFill="1" applyBorder="1" applyAlignment="1" applyProtection="1">
      <alignment/>
      <protection hidden="1"/>
    </xf>
    <xf numFmtId="172" fontId="1" fillId="8" borderId="14" xfId="0" applyNumberFormat="1" applyFont="1" applyFill="1" applyBorder="1" applyAlignment="1" applyProtection="1">
      <alignment/>
      <protection hidden="1"/>
    </xf>
    <xf numFmtId="172" fontId="1" fillId="8" borderId="50" xfId="0" applyNumberFormat="1" applyFont="1" applyFill="1" applyBorder="1" applyAlignment="1" applyProtection="1">
      <alignment/>
      <protection hidden="1"/>
    </xf>
    <xf numFmtId="0" fontId="1" fillId="8" borderId="51" xfId="0" applyFont="1" applyFill="1" applyBorder="1" applyAlignment="1" applyProtection="1">
      <alignment/>
      <protection hidden="1"/>
    </xf>
    <xf numFmtId="0" fontId="1" fillId="8" borderId="28" xfId="0" applyFont="1" applyFill="1" applyBorder="1" applyAlignment="1" applyProtection="1">
      <alignment/>
      <protection hidden="1"/>
    </xf>
    <xf numFmtId="0" fontId="1" fillId="8" borderId="52" xfId="0" applyFont="1" applyFill="1" applyBorder="1" applyAlignment="1" applyProtection="1">
      <alignment/>
      <protection hidden="1"/>
    </xf>
    <xf numFmtId="172" fontId="1" fillId="8" borderId="0" xfId="0" applyNumberFormat="1" applyFont="1" applyFill="1" applyBorder="1" applyAlignment="1" applyProtection="1">
      <alignment/>
      <protection hidden="1"/>
    </xf>
    <xf numFmtId="172" fontId="1" fillId="8" borderId="30" xfId="0" applyNumberFormat="1" applyFont="1" applyFill="1" applyBorder="1" applyAlignment="1" applyProtection="1">
      <alignment/>
      <protection hidden="1"/>
    </xf>
    <xf numFmtId="0" fontId="1" fillId="8" borderId="34" xfId="0" applyFont="1" applyFill="1" applyBorder="1" applyAlignment="1" applyProtection="1">
      <alignment/>
      <protection hidden="1"/>
    </xf>
    <xf numFmtId="0" fontId="1" fillId="8" borderId="38" xfId="0" applyFont="1" applyFill="1" applyBorder="1" applyAlignment="1" applyProtection="1">
      <alignment/>
      <protection hidden="1"/>
    </xf>
    <xf numFmtId="172" fontId="1" fillId="21" borderId="34" xfId="0" applyNumberFormat="1" applyFont="1" applyFill="1" applyBorder="1" applyAlignment="1" applyProtection="1">
      <alignment/>
      <protection hidden="1"/>
    </xf>
    <xf numFmtId="172" fontId="1" fillId="21" borderId="35" xfId="0" applyNumberFormat="1" applyFont="1" applyFill="1" applyBorder="1" applyAlignment="1" applyProtection="1">
      <alignment/>
      <protection hidden="1"/>
    </xf>
    <xf numFmtId="172" fontId="1" fillId="21" borderId="38" xfId="0" applyNumberFormat="1" applyFont="1" applyFill="1" applyBorder="1" applyAlignment="1" applyProtection="1">
      <alignment/>
      <protection hidden="1"/>
    </xf>
    <xf numFmtId="172" fontId="1" fillId="21" borderId="53" xfId="0" applyNumberFormat="1" applyFont="1" applyFill="1" applyBorder="1" applyAlignment="1" applyProtection="1">
      <alignment/>
      <protection hidden="1"/>
    </xf>
    <xf numFmtId="0" fontId="1" fillId="0" borderId="15" xfId="0" applyNumberFormat="1" applyFont="1" applyFill="1" applyBorder="1" applyAlignment="1" applyProtection="1">
      <alignment horizontal="left" vertical="top" wrapText="1"/>
      <protection hidden="1"/>
    </xf>
    <xf numFmtId="0" fontId="0" fillId="8" borderId="22" xfId="0" applyFill="1" applyBorder="1" applyAlignment="1" applyProtection="1">
      <alignment wrapText="1"/>
      <protection hidden="1"/>
    </xf>
    <xf numFmtId="0" fontId="0" fillId="0" borderId="18" xfId="0" applyFill="1" applyBorder="1" applyAlignment="1" applyProtection="1">
      <alignment horizontal="left" wrapText="1" shrinkToFit="1"/>
      <protection locked="0"/>
    </xf>
    <xf numFmtId="0" fontId="0" fillId="8" borderId="21" xfId="0" applyFill="1" applyBorder="1" applyAlignment="1" applyProtection="1">
      <alignment wrapText="1"/>
      <protection hidden="1"/>
    </xf>
    <xf numFmtId="0" fontId="10" fillId="8" borderId="23" xfId="0" applyFont="1" applyFill="1" applyBorder="1" applyAlignment="1" applyProtection="1">
      <alignment horizontal="center"/>
      <protection hidden="1"/>
    </xf>
    <xf numFmtId="0" fontId="0" fillId="8" borderId="0" xfId="0" applyFill="1" applyBorder="1" applyAlignment="1" applyProtection="1">
      <alignment horizontal="center"/>
      <protection hidden="1"/>
    </xf>
    <xf numFmtId="0" fontId="0" fillId="0" borderId="13" xfId="0" applyBorder="1" applyAlignment="1">
      <alignment horizontal="center"/>
    </xf>
    <xf numFmtId="172" fontId="0" fillId="21" borderId="20" xfId="0" applyNumberFormat="1" applyFill="1" applyBorder="1" applyAlignment="1" applyProtection="1">
      <alignment horizontal="center"/>
      <protection hidden="1"/>
    </xf>
    <xf numFmtId="0" fontId="0" fillId="0" borderId="21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8" borderId="0" xfId="0" applyFont="1" applyFill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4" xfId="0" applyFill="1" applyBorder="1" applyAlignment="1" applyProtection="1">
      <alignment horizontal="left" wrapText="1" shrinkToFit="1"/>
      <protection locked="0"/>
    </xf>
    <xf numFmtId="0" fontId="1" fillId="8" borderId="12" xfId="0" applyFont="1" applyFill="1" applyBorder="1" applyAlignment="1" applyProtection="1">
      <alignment vertical="top"/>
      <protection hidden="1"/>
    </xf>
    <xf numFmtId="0" fontId="0" fillId="8" borderId="11" xfId="0" applyFill="1" applyBorder="1" applyAlignment="1" applyProtection="1">
      <alignment vertical="top"/>
      <protection hidden="1"/>
    </xf>
    <xf numFmtId="174" fontId="0" fillId="0" borderId="0" xfId="0" applyNumberFormat="1" applyFill="1" applyBorder="1" applyAlignment="1" applyProtection="1">
      <alignment horizontal="left" vertical="center" wrapText="1"/>
      <protection locked="0"/>
    </xf>
    <xf numFmtId="174" fontId="0" fillId="0" borderId="0" xfId="0" applyNumberFormat="1" applyAlignment="1" applyProtection="1">
      <alignment horizontal="left" vertical="center" wrapText="1"/>
      <protection locked="0"/>
    </xf>
    <xf numFmtId="174" fontId="0" fillId="0" borderId="14" xfId="0" applyNumberFormat="1" applyBorder="1" applyAlignment="1" applyProtection="1">
      <alignment horizontal="left" vertical="center" wrapText="1"/>
      <protection locked="0"/>
    </xf>
    <xf numFmtId="172" fontId="0" fillId="24" borderId="15" xfId="0" applyNumberFormat="1" applyFont="1" applyFill="1" applyBorder="1" applyAlignment="1" applyProtection="1">
      <alignment horizontal="center"/>
      <protection locked="0"/>
    </xf>
    <xf numFmtId="172" fontId="0" fillId="24" borderId="15" xfId="0" applyNumberFormat="1" applyFill="1" applyBorder="1" applyAlignment="1" applyProtection="1">
      <alignment horizontal="center"/>
      <protection locked="0"/>
    </xf>
    <xf numFmtId="0" fontId="0" fillId="24" borderId="15" xfId="0" applyFill="1" applyBorder="1" applyAlignment="1" applyProtection="1">
      <alignment/>
      <protection locked="0"/>
    </xf>
    <xf numFmtId="0" fontId="5" fillId="8" borderId="20" xfId="0" applyFont="1" applyFill="1" applyBorder="1" applyAlignment="1" applyProtection="1">
      <alignment vertical="center" wrapText="1" shrinkToFit="1"/>
      <protection hidden="1"/>
    </xf>
    <xf numFmtId="0" fontId="0" fillId="0" borderId="21" xfId="0" applyBorder="1" applyAlignment="1" applyProtection="1">
      <alignment vertical="center" wrapText="1" shrinkToFit="1"/>
      <protection hidden="1"/>
    </xf>
    <xf numFmtId="0" fontId="0" fillId="0" borderId="24" xfId="0" applyBorder="1" applyAlignment="1" applyProtection="1">
      <alignment vertical="center" wrapText="1" shrinkToFit="1"/>
      <protection hidden="1"/>
    </xf>
    <xf numFmtId="0" fontId="0" fillId="0" borderId="14" xfId="0" applyBorder="1" applyAlignment="1" applyProtection="1">
      <alignment vertical="center" wrapText="1" shrinkToFit="1"/>
      <protection hidden="1"/>
    </xf>
    <xf numFmtId="49" fontId="5" fillId="8" borderId="21" xfId="0" applyNumberFormat="1" applyFont="1" applyFill="1" applyBorder="1" applyAlignment="1" applyProtection="1">
      <alignment vertical="center" wrapText="1" shrinkToFit="1"/>
      <protection hidden="1"/>
    </xf>
    <xf numFmtId="49" fontId="6" fillId="8" borderId="21" xfId="0" applyNumberFormat="1" applyFont="1" applyFill="1" applyBorder="1" applyAlignment="1" applyProtection="1">
      <alignment vertical="center" wrapText="1"/>
      <protection hidden="1"/>
    </xf>
    <xf numFmtId="0" fontId="2" fillId="0" borderId="21" xfId="0" applyFont="1" applyBorder="1" applyAlignment="1" applyProtection="1">
      <alignment vertical="center" wrapText="1"/>
      <protection hidden="1"/>
    </xf>
    <xf numFmtId="0" fontId="2" fillId="0" borderId="22" xfId="0" applyFont="1" applyBorder="1" applyAlignment="1" applyProtection="1">
      <alignment vertical="center" wrapText="1"/>
      <protection hidden="1"/>
    </xf>
    <xf numFmtId="0" fontId="2" fillId="0" borderId="14" xfId="0" applyFont="1" applyBorder="1" applyAlignment="1" applyProtection="1">
      <alignment vertical="center" wrapText="1"/>
      <protection hidden="1"/>
    </xf>
    <xf numFmtId="0" fontId="2" fillId="0" borderId="18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173" fontId="0" fillId="0" borderId="24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49" fontId="5" fillId="8" borderId="12" xfId="0" applyNumberFormat="1" applyFont="1" applyFill="1" applyBorder="1" applyAlignment="1" applyProtection="1">
      <alignment vertical="center" wrapText="1" shrinkToFit="1"/>
      <protection hidden="1"/>
    </xf>
    <xf numFmtId="0" fontId="0" fillId="0" borderId="11" xfId="0" applyBorder="1" applyAlignment="1" applyProtection="1">
      <alignment vertical="center" wrapText="1" shrinkToFit="1"/>
      <protection hidden="1"/>
    </xf>
    <xf numFmtId="49" fontId="0" fillId="24" borderId="0" xfId="0" applyNumberFormat="1" applyFill="1" applyBorder="1" applyAlignment="1" applyProtection="1">
      <alignment horizontal="left" wrapText="1" shrinkToFit="1"/>
      <protection locked="0"/>
    </xf>
    <xf numFmtId="49" fontId="0" fillId="24" borderId="0" xfId="0" applyNumberFormat="1" applyFill="1" applyAlignment="1" applyProtection="1">
      <alignment wrapText="1" shrinkToFit="1"/>
      <protection locked="0"/>
    </xf>
    <xf numFmtId="49" fontId="0" fillId="24" borderId="13" xfId="0" applyNumberFormat="1" applyFill="1" applyBorder="1" applyAlignment="1" applyProtection="1">
      <alignment wrapText="1" shrinkToFit="1"/>
      <protection locked="0"/>
    </xf>
    <xf numFmtId="49" fontId="0" fillId="0" borderId="20" xfId="0" applyNumberFormat="1" applyFill="1" applyBorder="1" applyAlignment="1" applyProtection="1">
      <alignment horizontal="left" vertical="top" wrapText="1" shrinkToFit="1"/>
      <protection locked="0"/>
    </xf>
    <xf numFmtId="49" fontId="0" fillId="0" borderId="21" xfId="0" applyNumberFormat="1" applyBorder="1" applyAlignment="1" applyProtection="1">
      <alignment horizontal="left" vertical="top" wrapText="1" shrinkToFit="1"/>
      <protection locked="0"/>
    </xf>
    <xf numFmtId="49" fontId="0" fillId="0" borderId="22" xfId="0" applyNumberFormat="1" applyBorder="1" applyAlignment="1" applyProtection="1">
      <alignment horizontal="left" vertical="top" wrapText="1" shrinkToFit="1"/>
      <protection locked="0"/>
    </xf>
    <xf numFmtId="49" fontId="0" fillId="0" borderId="23" xfId="0" applyNumberFormat="1" applyBorder="1" applyAlignment="1" applyProtection="1">
      <alignment horizontal="left" vertical="top" wrapText="1" shrinkToFit="1"/>
      <protection locked="0"/>
    </xf>
    <xf numFmtId="49" fontId="0" fillId="0" borderId="0" xfId="0" applyNumberFormat="1" applyBorder="1" applyAlignment="1" applyProtection="1">
      <alignment horizontal="left" vertical="top" wrapText="1" shrinkToFit="1"/>
      <protection locked="0"/>
    </xf>
    <xf numFmtId="49" fontId="0" fillId="0" borderId="13" xfId="0" applyNumberFormat="1" applyBorder="1" applyAlignment="1" applyProtection="1">
      <alignment horizontal="left" vertical="top" wrapText="1" shrinkToFit="1"/>
      <protection locked="0"/>
    </xf>
    <xf numFmtId="49" fontId="0" fillId="0" borderId="24" xfId="0" applyNumberFormat="1" applyBorder="1" applyAlignment="1" applyProtection="1">
      <alignment horizontal="left" vertical="top" wrapText="1" shrinkToFit="1"/>
      <protection locked="0"/>
    </xf>
    <xf numFmtId="49" fontId="0" fillId="0" borderId="14" xfId="0" applyNumberFormat="1" applyBorder="1" applyAlignment="1" applyProtection="1">
      <alignment horizontal="left" vertical="top" wrapText="1" shrinkToFit="1"/>
      <protection locked="0"/>
    </xf>
    <xf numFmtId="49" fontId="0" fillId="0" borderId="18" xfId="0" applyNumberFormat="1" applyBorder="1" applyAlignment="1" applyProtection="1">
      <alignment horizontal="left" vertical="top" wrapText="1" shrinkToFit="1"/>
      <protection locked="0"/>
    </xf>
    <xf numFmtId="49" fontId="0" fillId="24" borderId="0" xfId="0" applyNumberFormat="1" applyFill="1" applyAlignment="1" applyProtection="1">
      <alignment horizontal="left" wrapText="1" shrinkToFit="1"/>
      <protection locked="0"/>
    </xf>
    <xf numFmtId="49" fontId="0" fillId="24" borderId="13" xfId="0" applyNumberFormat="1" applyFill="1" applyBorder="1" applyAlignment="1" applyProtection="1">
      <alignment horizontal="left" wrapText="1" shrinkToFit="1"/>
      <protection locked="0"/>
    </xf>
    <xf numFmtId="172" fontId="1" fillId="21" borderId="20" xfId="0" applyNumberFormat="1" applyFont="1" applyFill="1" applyBorder="1" applyAlignment="1" applyProtection="1">
      <alignment horizontal="center"/>
      <protection hidden="1"/>
    </xf>
    <xf numFmtId="172" fontId="0" fillId="21" borderId="23" xfId="0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8" borderId="0" xfId="0" applyFill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13" xfId="0" applyBorder="1" applyAlignment="1" applyProtection="1">
      <alignment horizontal="center" wrapText="1"/>
      <protection hidden="1"/>
    </xf>
    <xf numFmtId="172" fontId="1" fillId="21" borderId="23" xfId="0" applyNumberFormat="1" applyFont="1" applyFill="1" applyBorder="1" applyAlignment="1" applyProtection="1">
      <alignment horizontal="center"/>
      <protection hidden="1"/>
    </xf>
    <xf numFmtId="172" fontId="0" fillId="8" borderId="23" xfId="0" applyNumberFormat="1" applyFont="1" applyFill="1" applyBorder="1" applyAlignment="1" applyProtection="1">
      <alignment/>
      <protection hidden="1"/>
    </xf>
    <xf numFmtId="172" fontId="1" fillId="21" borderId="17" xfId="0" applyNumberFormat="1" applyFont="1" applyFill="1" applyBorder="1" applyAlignment="1" applyProtection="1">
      <alignment horizontal="center"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172" fontId="1" fillId="21" borderId="24" xfId="0" applyNumberFormat="1" applyFont="1" applyFill="1" applyBorder="1" applyAlignment="1" applyProtection="1">
      <alignment horizontal="center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173" fontId="0" fillId="21" borderId="20" xfId="0" applyNumberFormat="1" applyFill="1" applyBorder="1" applyAlignment="1" applyProtection="1">
      <alignment horizontal="center"/>
      <protection hidden="1"/>
    </xf>
    <xf numFmtId="0" fontId="0" fillId="0" borderId="21" xfId="0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 wrapText="1"/>
      <protection hidden="1"/>
    </xf>
    <xf numFmtId="0" fontId="1" fillId="21" borderId="0" xfId="0" applyFont="1" applyFill="1" applyBorder="1" applyAlignment="1" applyProtection="1">
      <alignment/>
      <protection hidden="1"/>
    </xf>
    <xf numFmtId="0" fontId="1" fillId="21" borderId="13" xfId="0" applyFont="1" applyFill="1" applyBorder="1" applyAlignment="1" applyProtection="1">
      <alignment/>
      <protection hidden="1"/>
    </xf>
    <xf numFmtId="3" fontId="1" fillId="8" borderId="17" xfId="0" applyNumberFormat="1" applyFont="1" applyFill="1" applyBorder="1" applyAlignment="1" applyProtection="1">
      <alignment horizontal="left"/>
      <protection hidden="1"/>
    </xf>
    <xf numFmtId="3" fontId="1" fillId="8" borderId="16" xfId="0" applyNumberFormat="1" applyFont="1" applyFill="1" applyBorder="1" applyAlignment="1" applyProtection="1">
      <alignment horizontal="left"/>
      <protection hidden="1"/>
    </xf>
    <xf numFmtId="3" fontId="1" fillId="8" borderId="19" xfId="0" applyNumberFormat="1" applyFont="1" applyFill="1" applyBorder="1" applyAlignment="1" applyProtection="1">
      <alignment horizontal="left"/>
      <protection hidden="1"/>
    </xf>
    <xf numFmtId="3" fontId="5" fillId="8" borderId="12" xfId="0" applyNumberFormat="1" applyFont="1" applyFill="1" applyBorder="1" applyAlignment="1" applyProtection="1">
      <alignment vertical="center" wrapText="1" shrinkToFit="1"/>
      <protection hidden="1"/>
    </xf>
    <xf numFmtId="3" fontId="5" fillId="8" borderId="20" xfId="0" applyNumberFormat="1" applyFont="1" applyFill="1" applyBorder="1" applyAlignment="1" applyProtection="1">
      <alignment vertical="center" wrapText="1" shrinkToFit="1"/>
      <protection hidden="1"/>
    </xf>
    <xf numFmtId="49" fontId="6" fillId="8" borderId="21" xfId="0" applyNumberFormat="1" applyFont="1" applyFill="1" applyBorder="1" applyAlignment="1" applyProtection="1">
      <alignment vertical="center" wrapText="1" shrinkToFit="1"/>
      <protection hidden="1"/>
    </xf>
    <xf numFmtId="0" fontId="2" fillId="0" borderId="21" xfId="0" applyFont="1" applyBorder="1" applyAlignment="1" applyProtection="1">
      <alignment vertical="center" wrapText="1" shrinkToFit="1"/>
      <protection hidden="1"/>
    </xf>
    <xf numFmtId="0" fontId="2" fillId="0" borderId="22" xfId="0" applyFont="1" applyBorder="1" applyAlignment="1" applyProtection="1">
      <alignment vertical="center" wrapText="1" shrinkToFit="1"/>
      <protection hidden="1"/>
    </xf>
    <xf numFmtId="0" fontId="2" fillId="0" borderId="14" xfId="0" applyFont="1" applyBorder="1" applyAlignment="1" applyProtection="1">
      <alignment vertical="center" wrapText="1" shrinkToFit="1"/>
      <protection hidden="1"/>
    </xf>
    <xf numFmtId="0" fontId="2" fillId="0" borderId="18" xfId="0" applyFont="1" applyBorder="1" applyAlignment="1" applyProtection="1">
      <alignment vertical="center" wrapText="1" shrinkToFit="1"/>
      <protection hidden="1"/>
    </xf>
    <xf numFmtId="3" fontId="0" fillId="8" borderId="21" xfId="0" applyNumberFormat="1" applyFill="1" applyBorder="1" applyAlignment="1" applyProtection="1">
      <alignment horizontal="center"/>
      <protection hidden="1"/>
    </xf>
    <xf numFmtId="0" fontId="0" fillId="8" borderId="21" xfId="0" applyFill="1" applyBorder="1" applyAlignment="1" applyProtection="1">
      <alignment horizontal="center"/>
      <protection hidden="1"/>
    </xf>
    <xf numFmtId="3" fontId="5" fillId="8" borderId="54" xfId="0" applyNumberFormat="1" applyFont="1" applyFill="1" applyBorder="1" applyAlignment="1" applyProtection="1">
      <alignment vertical="center" wrapText="1" shrinkToFit="1"/>
      <protection hidden="1"/>
    </xf>
    <xf numFmtId="0" fontId="0" fillId="0" borderId="29" xfId="0" applyBorder="1" applyAlignment="1">
      <alignment vertical="center" wrapText="1" shrinkToFit="1"/>
    </xf>
    <xf numFmtId="3" fontId="5" fillId="8" borderId="47" xfId="0" applyNumberFormat="1" applyFont="1" applyFill="1" applyBorder="1" applyAlignment="1" applyProtection="1">
      <alignment vertical="center" wrapText="1" shrinkToFit="1"/>
      <protection hidden="1"/>
    </xf>
    <xf numFmtId="0" fontId="0" fillId="0" borderId="24" xfId="0" applyBorder="1" applyAlignment="1">
      <alignment vertical="center" wrapText="1" shrinkToFit="1"/>
    </xf>
    <xf numFmtId="49" fontId="5" fillId="8" borderId="27" xfId="0" applyNumberFormat="1" applyFont="1" applyFill="1" applyBorder="1" applyAlignment="1" applyProtection="1">
      <alignment vertical="center" wrapText="1" shrinkToFit="1"/>
      <protection hidden="1"/>
    </xf>
    <xf numFmtId="0" fontId="0" fillId="0" borderId="27" xfId="0" applyBorder="1" applyAlignment="1" applyProtection="1">
      <alignment vertical="center" wrapText="1" shrinkToFit="1"/>
      <protection hidden="1"/>
    </xf>
    <xf numFmtId="49" fontId="6" fillId="8" borderId="27" xfId="0" applyNumberFormat="1" applyFont="1" applyFill="1" applyBorder="1" applyAlignment="1" applyProtection="1">
      <alignment vertical="center" wrapText="1" shrinkToFit="1"/>
      <protection hidden="1"/>
    </xf>
    <xf numFmtId="0" fontId="2" fillId="0" borderId="27" xfId="0" applyFont="1" applyBorder="1" applyAlignment="1" applyProtection="1">
      <alignment vertical="center" wrapText="1"/>
      <protection hidden="1"/>
    </xf>
    <xf numFmtId="0" fontId="2" fillId="0" borderId="48" xfId="0" applyFont="1" applyBorder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49" fontId="0" fillId="0" borderId="23" xfId="0" applyNumberFormat="1" applyFont="1" applyFill="1" applyBorder="1" applyAlignment="1" applyProtection="1">
      <alignment horizontal="left" wrapText="1" shrinkToFit="1"/>
      <protection locked="0"/>
    </xf>
    <xf numFmtId="49" fontId="0" fillId="0" borderId="0" xfId="0" applyNumberFormat="1" applyFont="1" applyFill="1" applyBorder="1" applyAlignment="1" applyProtection="1">
      <alignment horizontal="left" wrapText="1" shrinkToFit="1"/>
      <protection locked="0"/>
    </xf>
    <xf numFmtId="49" fontId="0" fillId="0" borderId="30" xfId="0" applyNumberFormat="1" applyFont="1" applyFill="1" applyBorder="1" applyAlignment="1" applyProtection="1">
      <alignment horizontal="left" wrapText="1" shrinkToFit="1"/>
      <protection locked="0"/>
    </xf>
    <xf numFmtId="49" fontId="0" fillId="0" borderId="24" xfId="0" applyNumberFormat="1" applyFont="1" applyFill="1" applyBorder="1" applyAlignment="1" applyProtection="1">
      <alignment horizontal="left" wrapText="1" shrinkToFit="1"/>
      <protection locked="0"/>
    </xf>
    <xf numFmtId="49" fontId="0" fillId="0" borderId="14" xfId="0" applyNumberFormat="1" applyFont="1" applyFill="1" applyBorder="1" applyAlignment="1" applyProtection="1">
      <alignment horizontal="left" wrapText="1" shrinkToFit="1"/>
      <protection locked="0"/>
    </xf>
    <xf numFmtId="49" fontId="0" fillId="0" borderId="50" xfId="0" applyNumberFormat="1" applyFont="1" applyFill="1" applyBorder="1" applyAlignment="1" applyProtection="1">
      <alignment horizontal="left" wrapText="1" shrinkToFit="1"/>
      <protection locked="0"/>
    </xf>
    <xf numFmtId="49" fontId="0" fillId="8" borderId="24" xfId="0" applyNumberFormat="1" applyFont="1" applyFill="1" applyBorder="1" applyAlignment="1" applyProtection="1">
      <alignment horizontal="left" wrapText="1" shrinkToFit="1"/>
      <protection hidden="1"/>
    </xf>
    <xf numFmtId="49" fontId="0" fillId="8" borderId="14" xfId="0" applyNumberFormat="1" applyFont="1" applyFill="1" applyBorder="1" applyAlignment="1" applyProtection="1">
      <alignment horizontal="left" wrapText="1" shrinkToFit="1"/>
      <protection hidden="1"/>
    </xf>
    <xf numFmtId="49" fontId="0" fillId="8" borderId="50" xfId="0" applyNumberFormat="1" applyFont="1" applyFill="1" applyBorder="1" applyAlignment="1" applyProtection="1">
      <alignment horizontal="left" wrapText="1" shrinkToFit="1"/>
      <protection hidden="1"/>
    </xf>
    <xf numFmtId="49" fontId="0" fillId="0" borderId="17" xfId="0" applyNumberFormat="1" applyFont="1" applyFill="1" applyBorder="1" applyAlignment="1" applyProtection="1">
      <alignment horizontal="left" wrapText="1" shrinkToFit="1"/>
      <protection locked="0"/>
    </xf>
    <xf numFmtId="49" fontId="0" fillId="0" borderId="16" xfId="0" applyNumberFormat="1" applyFont="1" applyFill="1" applyBorder="1" applyAlignment="1" applyProtection="1">
      <alignment horizontal="left" wrapText="1" shrinkToFit="1"/>
      <protection locked="0"/>
    </xf>
    <xf numFmtId="49" fontId="0" fillId="0" borderId="28" xfId="0" applyNumberFormat="1" applyFont="1" applyFill="1" applyBorder="1" applyAlignment="1" applyProtection="1">
      <alignment horizontal="left" wrapText="1" shrinkToFit="1"/>
      <protection locked="0"/>
    </xf>
    <xf numFmtId="49" fontId="0" fillId="0" borderId="20" xfId="0" applyNumberFormat="1" applyFont="1" applyFill="1" applyBorder="1" applyAlignment="1" applyProtection="1">
      <alignment horizontal="left" wrapText="1" shrinkToFit="1"/>
      <protection locked="0"/>
    </xf>
    <xf numFmtId="49" fontId="0" fillId="0" borderId="21" xfId="0" applyNumberFormat="1" applyFont="1" applyFill="1" applyBorder="1" applyAlignment="1" applyProtection="1">
      <alignment horizontal="left" wrapText="1" shrinkToFit="1"/>
      <protection locked="0"/>
    </xf>
    <xf numFmtId="49" fontId="0" fillId="0" borderId="33" xfId="0" applyNumberFormat="1" applyFont="1" applyFill="1" applyBorder="1" applyAlignment="1" applyProtection="1">
      <alignment horizontal="left" wrapText="1" shrinkToFit="1"/>
      <protection locked="0"/>
    </xf>
    <xf numFmtId="49" fontId="0" fillId="0" borderId="0" xfId="0" applyNumberFormat="1" applyFont="1" applyBorder="1" applyAlignment="1" applyProtection="1">
      <alignment horizontal="left" wrapText="1" shrinkToFit="1"/>
      <protection locked="0"/>
    </xf>
    <xf numFmtId="49" fontId="0" fillId="0" borderId="30" xfId="0" applyNumberFormat="1" applyFont="1" applyBorder="1" applyAlignment="1" applyProtection="1">
      <alignment horizontal="left" wrapText="1" shrinkToFit="1"/>
      <protection locked="0"/>
    </xf>
    <xf numFmtId="49" fontId="0" fillId="8" borderId="20" xfId="0" applyNumberFormat="1" applyFont="1" applyFill="1" applyBorder="1" applyAlignment="1" applyProtection="1">
      <alignment horizontal="left" wrapText="1" shrinkToFit="1"/>
      <protection hidden="1"/>
    </xf>
    <xf numFmtId="49" fontId="0" fillId="8" borderId="21" xfId="0" applyNumberFormat="1" applyFont="1" applyFill="1" applyBorder="1" applyAlignment="1" applyProtection="1">
      <alignment horizontal="left" wrapText="1" shrinkToFit="1"/>
      <protection hidden="1"/>
    </xf>
    <xf numFmtId="49" fontId="0" fillId="8" borderId="33" xfId="0" applyNumberFormat="1" applyFont="1" applyFill="1" applyBorder="1" applyAlignment="1" applyProtection="1">
      <alignment horizontal="left" wrapText="1" shrinkToFit="1"/>
      <protection hidden="1"/>
    </xf>
    <xf numFmtId="49" fontId="0" fillId="8" borderId="23" xfId="0" applyNumberFormat="1" applyFont="1" applyFill="1" applyBorder="1" applyAlignment="1" applyProtection="1">
      <alignment horizontal="left" wrapText="1" shrinkToFit="1"/>
      <protection hidden="1"/>
    </xf>
    <xf numFmtId="49" fontId="0" fillId="8" borderId="0" xfId="0" applyNumberFormat="1" applyFont="1" applyFill="1" applyBorder="1" applyAlignment="1" applyProtection="1">
      <alignment horizontal="left" wrapText="1" shrinkToFit="1"/>
      <protection hidden="1"/>
    </xf>
    <xf numFmtId="49" fontId="0" fillId="8" borderId="30" xfId="0" applyNumberFormat="1" applyFont="1" applyFill="1" applyBorder="1" applyAlignment="1" applyProtection="1">
      <alignment horizontal="left" wrapText="1" shrinkToFit="1"/>
      <protection hidden="1"/>
    </xf>
    <xf numFmtId="49" fontId="12" fillId="0" borderId="23" xfId="0" applyNumberFormat="1" applyFont="1" applyFill="1" applyBorder="1" applyAlignment="1" applyProtection="1">
      <alignment horizontal="left"/>
      <protection locked="0"/>
    </xf>
    <xf numFmtId="49" fontId="12" fillId="0" borderId="0" xfId="0" applyNumberFormat="1" applyFont="1" applyFill="1" applyBorder="1" applyAlignment="1" applyProtection="1">
      <alignment horizontal="left"/>
      <protection locked="0"/>
    </xf>
    <xf numFmtId="49" fontId="12" fillId="0" borderId="13" xfId="0" applyNumberFormat="1" applyFont="1" applyFill="1" applyBorder="1" applyAlignment="1" applyProtection="1">
      <alignment horizontal="left"/>
      <protection locked="0"/>
    </xf>
    <xf numFmtId="49" fontId="0" fillId="0" borderId="21" xfId="0" applyNumberFormat="1" applyFont="1" applyBorder="1" applyAlignment="1" applyProtection="1">
      <alignment horizontal="left" wrapText="1" shrinkToFit="1"/>
      <protection locked="0"/>
    </xf>
    <xf numFmtId="49" fontId="0" fillId="0" borderId="33" xfId="0" applyNumberFormat="1" applyFont="1" applyBorder="1" applyAlignment="1" applyProtection="1">
      <alignment horizontal="left" wrapText="1" shrinkToFit="1"/>
      <protection locked="0"/>
    </xf>
    <xf numFmtId="49" fontId="13" fillId="0" borderId="23" xfId="0" applyNumberFormat="1" applyFont="1" applyFill="1" applyBorder="1" applyAlignment="1" applyProtection="1">
      <alignment horizontal="left" wrapText="1" shrinkToFit="1"/>
      <protection locked="0"/>
    </xf>
    <xf numFmtId="49" fontId="13" fillId="0" borderId="30" xfId="0" applyNumberFormat="1" applyFont="1" applyFill="1" applyBorder="1" applyAlignment="1" applyProtection="1">
      <alignment horizontal="left" wrapText="1" shrinkToFit="1"/>
      <protection locked="0"/>
    </xf>
    <xf numFmtId="3" fontId="6" fillId="8" borderId="17" xfId="0" applyNumberFormat="1" applyFont="1" applyFill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3" fontId="0" fillId="8" borderId="16" xfId="0" applyNumberFormat="1" applyFill="1" applyBorder="1" applyAlignment="1" applyProtection="1">
      <alignment horizontal="center"/>
      <protection hidden="1"/>
    </xf>
    <xf numFmtId="3" fontId="0" fillId="8" borderId="16" xfId="0" applyNumberFormat="1" applyFill="1" applyBorder="1" applyAlignment="1" applyProtection="1">
      <alignment/>
      <protection hidden="1"/>
    </xf>
    <xf numFmtId="3" fontId="0" fillId="8" borderId="16" xfId="0" applyNumberFormat="1" applyFont="1" applyFill="1" applyBorder="1" applyAlignment="1" applyProtection="1">
      <alignment horizontal="center"/>
      <protection hidden="1"/>
    </xf>
    <xf numFmtId="3" fontId="0" fillId="8" borderId="28" xfId="0" applyNumberFormat="1" applyFill="1" applyBorder="1" applyAlignment="1" applyProtection="1">
      <alignment/>
      <protection hidden="1"/>
    </xf>
    <xf numFmtId="3" fontId="0" fillId="8" borderId="17" xfId="0" applyNumberFormat="1" applyFill="1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49" fontId="0" fillId="8" borderId="23" xfId="0" applyNumberFormat="1" applyFill="1" applyBorder="1" applyAlignment="1" applyProtection="1">
      <alignment horizontal="left" wrapText="1" shrinkToFit="1"/>
      <protection hidden="1"/>
    </xf>
    <xf numFmtId="49" fontId="0" fillId="8" borderId="0" xfId="0" applyNumberFormat="1" applyFill="1" applyBorder="1" applyAlignment="1" applyProtection="1">
      <alignment horizontal="left" wrapText="1" shrinkToFit="1"/>
      <protection hidden="1"/>
    </xf>
    <xf numFmtId="3" fontId="1" fillId="8" borderId="17" xfId="0" applyNumberFormat="1" applyFont="1" applyFill="1" applyBorder="1" applyAlignment="1" applyProtection="1">
      <alignment horizontal="center"/>
      <protection hidden="1"/>
    </xf>
    <xf numFmtId="3" fontId="1" fillId="8" borderId="16" xfId="0" applyNumberFormat="1" applyFont="1" applyFill="1" applyBorder="1" applyAlignment="1" applyProtection="1">
      <alignment horizontal="center"/>
      <protection hidden="1"/>
    </xf>
    <xf numFmtId="3" fontId="1" fillId="8" borderId="19" xfId="0" applyNumberFormat="1" applyFont="1" applyFill="1" applyBorder="1" applyAlignment="1" applyProtection="1">
      <alignment horizontal="center"/>
      <protection hidden="1"/>
    </xf>
    <xf numFmtId="3" fontId="0" fillId="8" borderId="20" xfId="0" applyNumberFormat="1" applyFill="1" applyBorder="1" applyAlignment="1" applyProtection="1">
      <alignment horizontal="center"/>
      <protection hidden="1"/>
    </xf>
    <xf numFmtId="49" fontId="0" fillId="8" borderId="38" xfId="0" applyNumberFormat="1" applyFill="1" applyBorder="1" applyAlignment="1" applyProtection="1">
      <alignment horizontal="left" wrapText="1" shrinkToFit="1"/>
      <protection hidden="1"/>
    </xf>
    <xf numFmtId="49" fontId="0" fillId="8" borderId="36" xfId="0" applyNumberFormat="1" applyFill="1" applyBorder="1" applyAlignment="1" applyProtection="1">
      <alignment horizontal="left" wrapText="1" shrinkToFit="1"/>
      <protection hidden="1"/>
    </xf>
    <xf numFmtId="49" fontId="2" fillId="8" borderId="0" xfId="0" applyNumberFormat="1" applyFont="1" applyFill="1" applyBorder="1" applyAlignment="1" applyProtection="1">
      <alignment horizontal="left" wrapText="1" shrinkToFit="1"/>
      <protection hidden="1"/>
    </xf>
    <xf numFmtId="0" fontId="2" fillId="0" borderId="0" xfId="0" applyFont="1" applyBorder="1" applyAlignment="1" applyProtection="1">
      <alignment shrinkToFit="1"/>
      <protection hidden="1"/>
    </xf>
    <xf numFmtId="49" fontId="1" fillId="8" borderId="23" xfId="0" applyNumberFormat="1" applyFont="1" applyFill="1" applyBorder="1" applyAlignment="1" applyProtection="1">
      <alignment horizontal="center"/>
      <protection hidden="1"/>
    </xf>
    <xf numFmtId="3" fontId="0" fillId="8" borderId="20" xfId="0" applyNumberFormat="1" applyFont="1" applyFill="1" applyBorder="1" applyAlignment="1" applyProtection="1">
      <alignment horizontal="left" vertical="center" wrapText="1"/>
      <protection hidden="1"/>
    </xf>
    <xf numFmtId="3" fontId="0" fillId="8" borderId="21" xfId="0" applyNumberFormat="1" applyFont="1" applyFill="1" applyBorder="1" applyAlignment="1" applyProtection="1">
      <alignment horizontal="left" vertical="center" wrapText="1"/>
      <protection hidden="1"/>
    </xf>
    <xf numFmtId="3" fontId="0" fillId="8" borderId="22" xfId="0" applyNumberFormat="1" applyFont="1" applyFill="1" applyBorder="1" applyAlignment="1" applyProtection="1">
      <alignment horizontal="left" vertical="center" wrapText="1"/>
      <protection hidden="1"/>
    </xf>
    <xf numFmtId="3" fontId="0" fillId="8" borderId="23" xfId="0" applyNumberFormat="1" applyFont="1" applyFill="1" applyBorder="1" applyAlignment="1" applyProtection="1">
      <alignment horizontal="left" vertical="center" wrapText="1"/>
      <protection hidden="1"/>
    </xf>
    <xf numFmtId="3" fontId="0" fillId="8" borderId="0" xfId="0" applyNumberFormat="1" applyFont="1" applyFill="1" applyBorder="1" applyAlignment="1" applyProtection="1">
      <alignment horizontal="left" vertical="center" wrapText="1"/>
      <protection hidden="1"/>
    </xf>
    <xf numFmtId="3" fontId="0" fillId="8" borderId="13" xfId="0" applyNumberFormat="1" applyFont="1" applyFill="1" applyBorder="1" applyAlignment="1" applyProtection="1">
      <alignment horizontal="left" vertical="center" wrapText="1"/>
      <protection hidden="1"/>
    </xf>
    <xf numFmtId="3" fontId="0" fillId="8" borderId="24" xfId="0" applyNumberFormat="1" applyFont="1" applyFill="1" applyBorder="1" applyAlignment="1" applyProtection="1">
      <alignment horizontal="left" vertical="center" wrapText="1"/>
      <protection hidden="1"/>
    </xf>
    <xf numFmtId="3" fontId="0" fillId="8" borderId="14" xfId="0" applyNumberFormat="1" applyFont="1" applyFill="1" applyBorder="1" applyAlignment="1" applyProtection="1">
      <alignment horizontal="left" vertical="center" wrapText="1"/>
      <protection hidden="1"/>
    </xf>
    <xf numFmtId="3" fontId="0" fillId="8" borderId="18" xfId="0" applyNumberFormat="1" applyFont="1" applyFill="1" applyBorder="1" applyAlignment="1" applyProtection="1">
      <alignment horizontal="left" vertical="center" wrapText="1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1" fillId="8" borderId="16" xfId="0" applyFont="1" applyFill="1" applyBorder="1" applyAlignment="1" applyProtection="1">
      <alignment horizontal="center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0" fillId="0" borderId="29" xfId="0" applyBorder="1" applyAlignment="1" applyProtection="1">
      <alignment vertical="center" wrapText="1" shrinkToFit="1"/>
      <protection hidden="1"/>
    </xf>
    <xf numFmtId="3" fontId="5" fillId="8" borderId="42" xfId="0" applyNumberFormat="1" applyFont="1" applyFill="1" applyBorder="1" applyAlignment="1" applyProtection="1">
      <alignment vertical="center" wrapText="1" shrinkToFit="1"/>
      <protection hidden="1"/>
    </xf>
    <xf numFmtId="0" fontId="0" fillId="0" borderId="49" xfId="0" applyBorder="1" applyAlignment="1" applyProtection="1">
      <alignment vertical="center" wrapText="1" shrinkToFit="1"/>
      <protection hidden="1"/>
    </xf>
    <xf numFmtId="0" fontId="1" fillId="8" borderId="19" xfId="0" applyFont="1" applyFill="1" applyBorder="1" applyAlignment="1" applyProtection="1">
      <alignment horizontal="center"/>
      <protection/>
    </xf>
    <xf numFmtId="0" fontId="1" fillId="8" borderId="15" xfId="0" applyFont="1" applyFill="1" applyBorder="1" applyAlignment="1" applyProtection="1">
      <alignment horizontal="center"/>
      <protection/>
    </xf>
    <xf numFmtId="0" fontId="1" fillId="8" borderId="55" xfId="0" applyFont="1" applyFill="1" applyBorder="1" applyAlignment="1" applyProtection="1">
      <alignment horizontal="center" wrapText="1"/>
      <protection hidden="1"/>
    </xf>
    <xf numFmtId="0" fontId="1" fillId="8" borderId="56" xfId="0" applyFont="1" applyFill="1" applyBorder="1" applyAlignment="1" applyProtection="1">
      <alignment horizontal="center"/>
      <protection hidden="1"/>
    </xf>
    <xf numFmtId="0" fontId="1" fillId="8" borderId="57" xfId="0" applyFont="1" applyFill="1" applyBorder="1" applyAlignment="1" applyProtection="1">
      <alignment horizontal="center"/>
      <protection hidden="1"/>
    </xf>
    <xf numFmtId="3" fontId="5" fillId="8" borderId="27" xfId="0" applyNumberFormat="1" applyFont="1" applyFill="1" applyBorder="1" applyAlignment="1" applyProtection="1">
      <alignment horizontal="left" vertical="center"/>
      <protection hidden="1"/>
    </xf>
    <xf numFmtId="3" fontId="5" fillId="8" borderId="27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1457325</xdr:colOff>
      <xdr:row>1</xdr:row>
      <xdr:rowOff>66675</xdr:rowOff>
    </xdr:from>
    <xdr:to>
      <xdr:col>2</xdr:col>
      <xdr:colOff>3286125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228600"/>
          <a:ext cx="1828800" cy="533400"/>
        </a:xfrm>
        <a:prstGeom prst="rect">
          <a:avLst/>
        </a:prstGeom>
        <a:solidFill>
          <a:srgbClr val="99CCFF"/>
        </a:solidFill>
        <a:ln w="9525" cmpd="sng">
          <a:solidFill>
            <a:srgbClr val="99CCFF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106</xdr:row>
      <xdr:rowOff>104775</xdr:rowOff>
    </xdr:from>
    <xdr:to>
      <xdr:col>5</xdr:col>
      <xdr:colOff>885825</xdr:colOff>
      <xdr:row>137</xdr:row>
      <xdr:rowOff>85725</xdr:rowOff>
    </xdr:to>
    <xdr:sp>
      <xdr:nvSpPr>
        <xdr:cNvPr id="1" name="AutoShape 5"/>
        <xdr:cNvSpPr>
          <a:spLocks/>
        </xdr:cNvSpPr>
      </xdr:nvSpPr>
      <xdr:spPr>
        <a:xfrm>
          <a:off x="9982200" y="18135600"/>
          <a:ext cx="647700" cy="5200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I232"/>
  <sheetViews>
    <sheetView showGridLines="0" tabSelected="1" view="pageBreakPreview" zoomScale="75" zoomScaleSheetLayoutView="75" workbookViewId="0" topLeftCell="A1">
      <selection activeCell="C13" sqref="C13"/>
    </sheetView>
  </sheetViews>
  <sheetFormatPr defaultColWidth="11.421875" defaultRowHeight="12.75"/>
  <cols>
    <col min="1" max="1" width="3.421875" style="1" customWidth="1"/>
    <col min="2" max="2" width="36.00390625" style="1" customWidth="1"/>
    <col min="3" max="3" width="54.8515625" style="1" customWidth="1"/>
    <col min="4" max="4" width="3.421875" style="1" customWidth="1"/>
    <col min="5" max="16384" width="11.421875" style="1" customWidth="1"/>
  </cols>
  <sheetData>
    <row r="1" spans="1:4" ht="12.75">
      <c r="A1" s="78"/>
      <c r="B1" s="212"/>
      <c r="C1" s="79"/>
      <c r="D1" s="80"/>
    </row>
    <row r="2" spans="1:4" ht="12.75">
      <c r="A2" s="81"/>
      <c r="B2" s="46"/>
      <c r="C2" s="46"/>
      <c r="D2" s="82"/>
    </row>
    <row r="3" spans="1:4" ht="12.75">
      <c r="A3" s="81"/>
      <c r="B3" s="46"/>
      <c r="C3" s="46"/>
      <c r="D3" s="82"/>
    </row>
    <row r="4" spans="1:4" ht="12.75">
      <c r="A4" s="81"/>
      <c r="B4" s="46"/>
      <c r="C4" s="46"/>
      <c r="D4" s="82"/>
    </row>
    <row r="5" spans="1:4" ht="12.75">
      <c r="A5" s="81"/>
      <c r="B5" s="46"/>
      <c r="C5" s="46"/>
      <c r="D5" s="82"/>
    </row>
    <row r="6" spans="1:4" ht="12.75">
      <c r="A6" s="81"/>
      <c r="B6" s="46"/>
      <c r="C6" s="46"/>
      <c r="D6" s="82"/>
    </row>
    <row r="7" spans="1:4" ht="27.75" customHeight="1">
      <c r="A7" s="415" t="s">
        <v>267</v>
      </c>
      <c r="B7" s="416"/>
      <c r="C7" s="416"/>
      <c r="D7" s="417"/>
    </row>
    <row r="8" spans="1:4" ht="20.25">
      <c r="A8" s="415" t="s">
        <v>857</v>
      </c>
      <c r="B8" s="416" t="s">
        <v>58</v>
      </c>
      <c r="C8" s="416"/>
      <c r="D8" s="417"/>
    </row>
    <row r="9" spans="1:4" ht="12.75">
      <c r="A9" s="81"/>
      <c r="B9" s="46"/>
      <c r="C9" s="46"/>
      <c r="D9" s="82"/>
    </row>
    <row r="10" spans="1:4" ht="12.75">
      <c r="A10" s="81"/>
      <c r="B10" s="46"/>
      <c r="C10" s="46"/>
      <c r="D10" s="82"/>
    </row>
    <row r="11" spans="1:4" ht="15" customHeight="1">
      <c r="A11" s="81"/>
      <c r="B11" s="83" t="s">
        <v>455</v>
      </c>
      <c r="C11" s="411" t="str">
        <f>VLOOKUP(A99,A100:H232,8,TRUE)</f>
        <v>MUSTERNETZBETREIBER</v>
      </c>
      <c r="D11" s="82"/>
    </row>
    <row r="12" spans="1:4" ht="12.75">
      <c r="A12" s="81"/>
      <c r="B12" s="84"/>
      <c r="C12" s="90"/>
      <c r="D12" s="82"/>
    </row>
    <row r="13" spans="1:4" ht="15" customHeight="1">
      <c r="A13" s="81"/>
      <c r="B13" s="85" t="s">
        <v>37</v>
      </c>
      <c r="C13" s="116"/>
      <c r="D13" s="82"/>
    </row>
    <row r="14" spans="1:4" ht="15" customHeight="1">
      <c r="A14" s="81"/>
      <c r="B14" s="86"/>
      <c r="C14" s="92"/>
      <c r="D14" s="82"/>
    </row>
    <row r="15" spans="1:4" ht="12.75">
      <c r="A15" s="81"/>
      <c r="B15" s="424" t="s">
        <v>271</v>
      </c>
      <c r="C15" s="127"/>
      <c r="D15" s="82"/>
    </row>
    <row r="16" spans="1:4" ht="12.75">
      <c r="A16" s="81"/>
      <c r="B16" s="425"/>
      <c r="C16" s="127"/>
      <c r="D16" s="82"/>
    </row>
    <row r="17" spans="1:4" ht="12.75">
      <c r="A17" s="81"/>
      <c r="B17" s="86"/>
      <c r="C17" s="93"/>
      <c r="D17" s="82"/>
    </row>
    <row r="18" spans="1:4" ht="12.75">
      <c r="A18" s="81"/>
      <c r="B18" s="84" t="s">
        <v>272</v>
      </c>
      <c r="C18" s="93"/>
      <c r="D18" s="82"/>
    </row>
    <row r="19" spans="1:4" ht="12.75">
      <c r="A19" s="81"/>
      <c r="B19" s="88" t="s">
        <v>39</v>
      </c>
      <c r="C19" s="127"/>
      <c r="D19" s="82"/>
    </row>
    <row r="20" spans="1:4" ht="12.75">
      <c r="A20" s="81"/>
      <c r="B20" s="89" t="s">
        <v>40</v>
      </c>
      <c r="C20" s="127"/>
      <c r="D20" s="82"/>
    </row>
    <row r="21" spans="1:4" ht="12.75">
      <c r="A21" s="81"/>
      <c r="B21" s="89" t="s">
        <v>41</v>
      </c>
      <c r="C21" s="140"/>
      <c r="D21" s="82"/>
    </row>
    <row r="22" spans="1:4" ht="12.75">
      <c r="A22" s="81"/>
      <c r="B22" s="86"/>
      <c r="C22" s="86"/>
      <c r="D22" s="82"/>
    </row>
    <row r="23" spans="1:4" ht="12.75">
      <c r="A23" s="81"/>
      <c r="B23" s="85" t="s">
        <v>341</v>
      </c>
      <c r="C23" s="114"/>
      <c r="D23" s="82"/>
    </row>
    <row r="24" spans="1:4" ht="12.75">
      <c r="A24" s="81"/>
      <c r="B24" s="46"/>
      <c r="C24" s="46"/>
      <c r="D24" s="82"/>
    </row>
    <row r="25" spans="1:4" ht="12.75">
      <c r="A25" s="81"/>
      <c r="B25" s="46"/>
      <c r="C25" s="46"/>
      <c r="D25" s="82"/>
    </row>
    <row r="26" spans="1:4" ht="12.75">
      <c r="A26" s="81"/>
      <c r="B26" s="46" t="s">
        <v>59</v>
      </c>
      <c r="C26" s="46"/>
      <c r="D26" s="82"/>
    </row>
    <row r="27" spans="1:4" ht="12.75">
      <c r="A27" s="81"/>
      <c r="B27" s="46" t="s">
        <v>278</v>
      </c>
      <c r="C27" s="46"/>
      <c r="D27" s="82"/>
    </row>
    <row r="28" spans="1:4" ht="12.75">
      <c r="A28" s="81"/>
      <c r="B28" s="46" t="s">
        <v>312</v>
      </c>
      <c r="C28" s="46"/>
      <c r="D28" s="82"/>
    </row>
    <row r="29" spans="1:4" ht="12.75">
      <c r="A29" s="81"/>
      <c r="B29" s="46"/>
      <c r="C29" s="46"/>
      <c r="D29" s="82"/>
    </row>
    <row r="30" spans="1:4" ht="12.75">
      <c r="A30" s="81"/>
      <c r="B30" s="46"/>
      <c r="C30" s="46"/>
      <c r="D30" s="82"/>
    </row>
    <row r="31" spans="1:4" ht="12.75">
      <c r="A31" s="81"/>
      <c r="B31" s="46"/>
      <c r="C31" s="46"/>
      <c r="D31" s="82"/>
    </row>
    <row r="32" spans="1:4" ht="12.75">
      <c r="A32" s="81"/>
      <c r="B32" s="426"/>
      <c r="C32" s="426"/>
      <c r="D32" s="82"/>
    </row>
    <row r="33" spans="1:4" ht="12.75">
      <c r="A33" s="81"/>
      <c r="B33" s="427"/>
      <c r="C33" s="427"/>
      <c r="D33" s="82"/>
    </row>
    <row r="34" spans="1:4" ht="12.75">
      <c r="A34" s="81"/>
      <c r="B34" s="428"/>
      <c r="C34" s="428"/>
      <c r="D34" s="82"/>
    </row>
    <row r="35" spans="1:4" ht="12.75">
      <c r="A35" s="81"/>
      <c r="B35" s="46" t="s">
        <v>84</v>
      </c>
      <c r="C35" s="46" t="s">
        <v>98</v>
      </c>
      <c r="D35" s="82"/>
    </row>
    <row r="36" spans="1:4" ht="12.75">
      <c r="A36" s="81"/>
      <c r="B36" s="46"/>
      <c r="C36" s="46"/>
      <c r="D36" s="82"/>
    </row>
    <row r="37" spans="1:4" ht="12.75">
      <c r="A37" s="81"/>
      <c r="B37" s="46"/>
      <c r="C37" s="46"/>
      <c r="D37" s="82"/>
    </row>
    <row r="38" spans="1:4" ht="12.75">
      <c r="A38" s="91"/>
      <c r="B38" s="49"/>
      <c r="C38" s="49"/>
      <c r="D38" s="213" t="s">
        <v>1250</v>
      </c>
    </row>
    <row r="99" s="214" customFormat="1" ht="12.75">
      <c r="A99" s="214">
        <v>1</v>
      </c>
    </row>
    <row r="100" spans="1:8" s="214" customFormat="1" ht="12.75">
      <c r="A100" s="214">
        <v>1</v>
      </c>
      <c r="H100" s="215" t="s">
        <v>453</v>
      </c>
    </row>
    <row r="101" spans="1:9" s="214" customFormat="1" ht="12.75">
      <c r="A101" s="214">
        <v>2</v>
      </c>
      <c r="B101" s="215" t="s">
        <v>456</v>
      </c>
      <c r="C101" s="216" t="s">
        <v>454</v>
      </c>
      <c r="D101" s="215" t="s">
        <v>457</v>
      </c>
      <c r="E101" s="215"/>
      <c r="F101" s="215"/>
      <c r="G101" s="215"/>
      <c r="H101" s="215" t="str">
        <f aca="true" t="shared" si="0" ref="H101:H132">CONCATENATE(B101," ",C101," / 10"," ",D101)</f>
        <v>K SNT S 001 / 10 BEWAG Netz GmbH</v>
      </c>
      <c r="I101" s="215"/>
    </row>
    <row r="102" spans="1:9" s="214" customFormat="1" ht="12.75">
      <c r="A102" s="214">
        <v>3</v>
      </c>
      <c r="B102" s="215" t="s">
        <v>456</v>
      </c>
      <c r="C102" s="216" t="s">
        <v>458</v>
      </c>
      <c r="D102" s="217" t="s">
        <v>459</v>
      </c>
      <c r="E102" s="215"/>
      <c r="F102" s="215"/>
      <c r="G102" s="215"/>
      <c r="H102" s="215" t="str">
        <f t="shared" si="0"/>
        <v>K SNT S 002 / 10 WIEN ENERGIE Stromnetz GmbH</v>
      </c>
      <c r="I102" s="215"/>
    </row>
    <row r="103" spans="1:9" s="214" customFormat="1" ht="12.75">
      <c r="A103" s="214">
        <v>4</v>
      </c>
      <c r="B103" s="215" t="s">
        <v>456</v>
      </c>
      <c r="C103" s="264" t="s">
        <v>858</v>
      </c>
      <c r="D103" s="217" t="s">
        <v>856</v>
      </c>
      <c r="E103" s="215"/>
      <c r="F103" s="215"/>
      <c r="G103" s="215"/>
      <c r="H103" s="215" t="str">
        <f t="shared" si="0"/>
        <v>K SNT S 003 / 10 VERBUND - Austrian Power Grid AG</v>
      </c>
      <c r="I103" s="215"/>
    </row>
    <row r="104" spans="1:8" s="214" customFormat="1" ht="12.75">
      <c r="A104" s="214">
        <v>5</v>
      </c>
      <c r="B104" s="214" t="s">
        <v>456</v>
      </c>
      <c r="C104" s="218" t="s">
        <v>460</v>
      </c>
      <c r="D104" s="214" t="s">
        <v>461</v>
      </c>
      <c r="H104" s="215" t="str">
        <f t="shared" si="0"/>
        <v>K SNT S 004 / 10 Energie AG Oberösterreich Netz GmbH</v>
      </c>
    </row>
    <row r="105" spans="1:8" s="214" customFormat="1" ht="12.75">
      <c r="A105" s="214">
        <v>6</v>
      </c>
      <c r="B105" s="214" t="s">
        <v>456</v>
      </c>
      <c r="C105" s="218" t="s">
        <v>462</v>
      </c>
      <c r="D105" s="214" t="s">
        <v>463</v>
      </c>
      <c r="H105" s="215" t="str">
        <f t="shared" si="0"/>
        <v>K SNT S 005 / 10 LINZ STROM NETZ GmbH</v>
      </c>
    </row>
    <row r="106" spans="1:8" s="214" customFormat="1" ht="12.75">
      <c r="A106" s="214">
        <v>7</v>
      </c>
      <c r="B106" s="214" t="s">
        <v>456</v>
      </c>
      <c r="C106" s="218" t="s">
        <v>464</v>
      </c>
      <c r="D106" s="214" t="s">
        <v>465</v>
      </c>
      <c r="H106" s="215" t="str">
        <f t="shared" si="0"/>
        <v>K SNT S 006 / 10 Wels Strom GmbH</v>
      </c>
    </row>
    <row r="107" spans="1:8" s="214" customFormat="1" ht="12.75">
      <c r="A107" s="214">
        <v>8</v>
      </c>
      <c r="B107" s="214" t="s">
        <v>456</v>
      </c>
      <c r="C107" s="218" t="s">
        <v>466</v>
      </c>
      <c r="D107" s="214" t="s">
        <v>467</v>
      </c>
      <c r="H107" s="215" t="str">
        <f t="shared" si="0"/>
        <v>K SNT S 007 / 10 Energie Ried GmbH</v>
      </c>
    </row>
    <row r="108" spans="1:8" s="214" customFormat="1" ht="12.75">
      <c r="A108" s="214">
        <v>9</v>
      </c>
      <c r="B108" s="214" t="s">
        <v>456</v>
      </c>
      <c r="C108" s="218" t="s">
        <v>714</v>
      </c>
      <c r="D108" s="214" t="s">
        <v>715</v>
      </c>
      <c r="H108" s="215" t="str">
        <f t="shared" si="0"/>
        <v>K SNT S 008 / 10 Stromnetz Steiermark GmbH</v>
      </c>
    </row>
    <row r="109" spans="1:8" s="214" customFormat="1" ht="12.75">
      <c r="A109" s="214">
        <v>10</v>
      </c>
      <c r="B109" s="214" t="s">
        <v>456</v>
      </c>
      <c r="C109" s="218" t="s">
        <v>468</v>
      </c>
      <c r="D109" s="214" t="s">
        <v>469</v>
      </c>
      <c r="H109" s="215" t="str">
        <f t="shared" si="0"/>
        <v>K SNT S 010 / 10 Salzburg Netz GmbH</v>
      </c>
    </row>
    <row r="110" spans="1:8" s="214" customFormat="1" ht="12.75">
      <c r="A110" s="214">
        <v>11</v>
      </c>
      <c r="B110" s="214" t="s">
        <v>456</v>
      </c>
      <c r="C110" s="218" t="s">
        <v>470</v>
      </c>
      <c r="D110" s="214" t="s">
        <v>471</v>
      </c>
      <c r="H110" s="215" t="str">
        <f t="shared" si="0"/>
        <v>K SNT S 011 / 10 Stromnetz Graz GmbH &amp; Co KG</v>
      </c>
    </row>
    <row r="111" spans="1:8" s="214" customFormat="1" ht="12.75">
      <c r="A111" s="214">
        <v>12</v>
      </c>
      <c r="B111" s="214" t="s">
        <v>456</v>
      </c>
      <c r="C111" s="218" t="s">
        <v>472</v>
      </c>
      <c r="D111" s="214" t="s">
        <v>473</v>
      </c>
      <c r="H111" s="215" t="str">
        <f t="shared" si="0"/>
        <v>K SNT S 012 / 10 VKW-Netz AG</v>
      </c>
    </row>
    <row r="112" spans="1:8" s="214" customFormat="1" ht="12.75">
      <c r="A112" s="214">
        <v>13</v>
      </c>
      <c r="B112" s="214" t="s">
        <v>456</v>
      </c>
      <c r="C112" s="218" t="s">
        <v>474</v>
      </c>
      <c r="D112" s="214" t="s">
        <v>475</v>
      </c>
      <c r="H112" s="215" t="str">
        <f t="shared" si="0"/>
        <v>K SNT S 013 / 10 TIWAG-Netz AG</v>
      </c>
    </row>
    <row r="113" spans="1:8" s="214" customFormat="1" ht="12.75">
      <c r="A113" s="214">
        <v>14</v>
      </c>
      <c r="B113" s="214" t="s">
        <v>456</v>
      </c>
      <c r="C113" s="218" t="s">
        <v>476</v>
      </c>
      <c r="D113" s="214" t="s">
        <v>477</v>
      </c>
      <c r="H113" s="215" t="str">
        <f t="shared" si="0"/>
        <v>K SNT S 014 / 10 EVN Netz GmbH</v>
      </c>
    </row>
    <row r="114" spans="1:8" s="214" customFormat="1" ht="12.75">
      <c r="A114" s="214">
        <v>15</v>
      </c>
      <c r="B114" s="214" t="s">
        <v>456</v>
      </c>
      <c r="C114" s="218" t="s">
        <v>478</v>
      </c>
      <c r="D114" s="214" t="s">
        <v>479</v>
      </c>
      <c r="H114" s="215" t="str">
        <f t="shared" si="0"/>
        <v>K SNT S 015 / 10 Innsbrucker Kommunalbetriebe AG</v>
      </c>
    </row>
    <row r="115" spans="1:8" s="214" customFormat="1" ht="12.75">
      <c r="A115" s="214">
        <v>16</v>
      </c>
      <c r="B115" s="214" t="s">
        <v>456</v>
      </c>
      <c r="C115" s="218" t="s">
        <v>480</v>
      </c>
      <c r="D115" s="214" t="s">
        <v>481</v>
      </c>
      <c r="H115" s="215" t="str">
        <f t="shared" si="0"/>
        <v>K SNT S 016 / 10 KELAG Netz GmbH</v>
      </c>
    </row>
    <row r="116" spans="1:8" s="214" customFormat="1" ht="12.75">
      <c r="A116" s="214">
        <v>17</v>
      </c>
      <c r="B116" s="214" t="s">
        <v>456</v>
      </c>
      <c r="C116" s="218" t="s">
        <v>482</v>
      </c>
      <c r="D116" s="214" t="s">
        <v>483</v>
      </c>
      <c r="H116" s="215" t="str">
        <f t="shared" si="0"/>
        <v>K SNT S 017 / 10 Energie Klagenfurt GmbH</v>
      </c>
    </row>
    <row r="117" spans="1:8" s="214" customFormat="1" ht="12.75">
      <c r="A117" s="214">
        <v>18</v>
      </c>
      <c r="B117" s="214" t="s">
        <v>456</v>
      </c>
      <c r="C117" s="218" t="s">
        <v>484</v>
      </c>
      <c r="D117" s="214" t="s">
        <v>485</v>
      </c>
      <c r="H117" s="215" t="str">
        <f t="shared" si="0"/>
        <v>K SNT S 018 / 10 Energieversorgung Kleinwalsertal Ges.m.b.H.</v>
      </c>
    </row>
    <row r="118" spans="1:8" s="214" customFormat="1" ht="12.75">
      <c r="A118" s="214">
        <v>19</v>
      </c>
      <c r="B118" s="214" t="s">
        <v>456</v>
      </c>
      <c r="C118" s="218" t="s">
        <v>486</v>
      </c>
      <c r="D118" s="214" t="s">
        <v>487</v>
      </c>
      <c r="H118" s="215" t="str">
        <f t="shared" si="0"/>
        <v>K SNT S 019 / 10 PW Stromversorgungsgesellschaft m.b.H</v>
      </c>
    </row>
    <row r="119" spans="1:8" s="214" customFormat="1" ht="12.75">
      <c r="A119" s="214">
        <v>20</v>
      </c>
      <c r="B119" s="214" t="s">
        <v>456</v>
      </c>
      <c r="C119" s="218" t="s">
        <v>488</v>
      </c>
      <c r="D119" s="214" t="s">
        <v>489</v>
      </c>
      <c r="H119" s="215" t="str">
        <f t="shared" si="0"/>
        <v>K SNT S 020 / 10 Feistritzwerke - Steweag GmbH</v>
      </c>
    </row>
    <row r="120" spans="1:8" s="214" customFormat="1" ht="12.75">
      <c r="A120" s="214">
        <v>21</v>
      </c>
      <c r="B120" s="214" t="s">
        <v>456</v>
      </c>
      <c r="C120" s="218" t="s">
        <v>490</v>
      </c>
      <c r="D120" s="214" t="s">
        <v>491</v>
      </c>
      <c r="H120" s="215" t="str">
        <f t="shared" si="0"/>
        <v>K SNT S 021 / 10 E-Werk Gösting Stromversorgungs GmbH</v>
      </c>
    </row>
    <row r="121" spans="1:8" s="214" customFormat="1" ht="12.75">
      <c r="A121" s="214">
        <v>22</v>
      </c>
      <c r="B121" s="214" t="s">
        <v>456</v>
      </c>
      <c r="C121" s="218" t="s">
        <v>492</v>
      </c>
      <c r="D121" s="214" t="s">
        <v>493</v>
      </c>
      <c r="H121" s="215" t="str">
        <f t="shared" si="0"/>
        <v>K SNT S 022 / 10 Stadtwerke Judenburg AG</v>
      </c>
    </row>
    <row r="122" spans="1:8" s="214" customFormat="1" ht="12.75">
      <c r="A122" s="214">
        <v>23</v>
      </c>
      <c r="B122" s="214" t="s">
        <v>456</v>
      </c>
      <c r="C122" s="218" t="s">
        <v>494</v>
      </c>
      <c r="D122" s="214" t="s">
        <v>495</v>
      </c>
      <c r="H122" s="215" t="str">
        <f t="shared" si="0"/>
        <v>K SNT S 023 / 10 Stadtwerke Kapfenberg GmbH</v>
      </c>
    </row>
    <row r="123" spans="1:8" s="214" customFormat="1" ht="12.75">
      <c r="A123" s="214">
        <v>24</v>
      </c>
      <c r="B123" s="214" t="s">
        <v>456</v>
      </c>
      <c r="C123" s="218" t="s">
        <v>496</v>
      </c>
      <c r="D123" s="214" t="s">
        <v>497</v>
      </c>
      <c r="H123" s="215" t="str">
        <f t="shared" si="0"/>
        <v>K SNT S 024 / 10 Stadwerke Bruck a. d. Mur</v>
      </c>
    </row>
    <row r="124" spans="1:8" s="214" customFormat="1" ht="12.75">
      <c r="A124" s="214">
        <v>25</v>
      </c>
      <c r="B124" s="214" t="s">
        <v>456</v>
      </c>
      <c r="C124" s="218" t="s">
        <v>498</v>
      </c>
      <c r="D124" s="214" t="s">
        <v>499</v>
      </c>
      <c r="H124" s="215" t="str">
        <f t="shared" si="0"/>
        <v>K SNT S 025 / 10 Energie Wildon Obdach GmbH</v>
      </c>
    </row>
    <row r="125" spans="1:8" s="214" customFormat="1" ht="12.75">
      <c r="A125" s="214">
        <v>26</v>
      </c>
      <c r="B125" s="214" t="s">
        <v>456</v>
      </c>
      <c r="C125" s="218" t="s">
        <v>500</v>
      </c>
      <c r="D125" s="214" t="s">
        <v>501</v>
      </c>
      <c r="H125" s="215" t="str">
        <f t="shared" si="0"/>
        <v>K SNT S 026 / 10 Stadtwerke Mürzzuschlag Ges.m.b.H.</v>
      </c>
    </row>
    <row r="126" spans="1:8" s="214" customFormat="1" ht="12.75">
      <c r="A126" s="214">
        <v>27</v>
      </c>
      <c r="B126" s="214" t="s">
        <v>456</v>
      </c>
      <c r="C126" s="218" t="s">
        <v>502</v>
      </c>
      <c r="D126" s="214" t="s">
        <v>503</v>
      </c>
      <c r="H126" s="215" t="str">
        <f t="shared" si="0"/>
        <v>K SNT S 027 / 10 Elektrizitätswerk der Stadtgemeinde Kindberg</v>
      </c>
    </row>
    <row r="127" spans="1:8" s="214" customFormat="1" ht="12.75">
      <c r="A127" s="214">
        <v>28</v>
      </c>
      <c r="B127" s="214" t="s">
        <v>456</v>
      </c>
      <c r="C127" s="218" t="s">
        <v>504</v>
      </c>
      <c r="D127" s="214" t="s">
        <v>505</v>
      </c>
      <c r="H127" s="215" t="str">
        <f t="shared" si="0"/>
        <v>K SNT S 028 / 10 Stadtwerke Köflach</v>
      </c>
    </row>
    <row r="128" spans="1:8" s="214" customFormat="1" ht="12.75">
      <c r="A128" s="214">
        <v>29</v>
      </c>
      <c r="B128" s="214" t="s">
        <v>456</v>
      </c>
      <c r="C128" s="218" t="s">
        <v>506</v>
      </c>
      <c r="D128" s="214" t="s">
        <v>507</v>
      </c>
      <c r="H128" s="215" t="str">
        <f t="shared" si="0"/>
        <v>K SNT S 029 / 10 Alfenzwerke Elektrizitätserzeugung GmbH</v>
      </c>
    </row>
    <row r="129" spans="1:8" s="214" customFormat="1" ht="12.75">
      <c r="A129" s="214">
        <v>30</v>
      </c>
      <c r="B129" s="214" t="s">
        <v>456</v>
      </c>
      <c r="C129" s="218" t="s">
        <v>508</v>
      </c>
      <c r="D129" s="214" t="s">
        <v>509</v>
      </c>
      <c r="H129" s="215" t="str">
        <f t="shared" si="0"/>
        <v>K SNT S 030 / 10 Anton Kittel Mühle Plaika GmbH</v>
      </c>
    </row>
    <row r="130" spans="1:8" s="214" customFormat="1" ht="12.75">
      <c r="A130" s="214">
        <v>31</v>
      </c>
      <c r="B130" s="214" t="s">
        <v>456</v>
      </c>
      <c r="C130" s="218" t="s">
        <v>510</v>
      </c>
      <c r="D130" s="214" t="s">
        <v>511</v>
      </c>
      <c r="H130" s="215" t="str">
        <f t="shared" si="0"/>
        <v>K SNT S 031 / 10 Bad Gleichenberger Energie GmbH</v>
      </c>
    </row>
    <row r="131" spans="1:8" s="214" customFormat="1" ht="12.75">
      <c r="A131" s="214">
        <v>32</v>
      </c>
      <c r="B131" s="214" t="s">
        <v>456</v>
      </c>
      <c r="C131" s="218" t="s">
        <v>512</v>
      </c>
      <c r="D131" s="214" t="s">
        <v>513</v>
      </c>
      <c r="H131" s="215" t="str">
        <f t="shared" si="0"/>
        <v>K SNT S 032 / 10 Gottfried Wolf GmbH</v>
      </c>
    </row>
    <row r="132" spans="1:8" s="214" customFormat="1" ht="12.75">
      <c r="A132" s="214">
        <v>33</v>
      </c>
      <c r="B132" s="214" t="s">
        <v>456</v>
      </c>
      <c r="C132" s="218" t="s">
        <v>514</v>
      </c>
      <c r="D132" s="214" t="s">
        <v>515</v>
      </c>
      <c r="H132" s="215" t="str">
        <f t="shared" si="0"/>
        <v>K SNT S 033 / 10 Ebner Strom GmbH</v>
      </c>
    </row>
    <row r="133" spans="1:8" s="214" customFormat="1" ht="12.75">
      <c r="A133" s="214">
        <v>34</v>
      </c>
      <c r="B133" s="214" t="s">
        <v>456</v>
      </c>
      <c r="C133" s="218" t="s">
        <v>516</v>
      </c>
      <c r="D133" s="214" t="s">
        <v>517</v>
      </c>
      <c r="H133" s="215" t="str">
        <f aca="true" t="shared" si="1" ref="H133:H164">CONCATENATE(B133," ",C133," / 10"," ",D133)</f>
        <v>K SNT S 034 / 10 EDN - Energieversorgung und Dienstleistung Marktgemeinde Neuberg/Mürz GmbH</v>
      </c>
    </row>
    <row r="134" spans="1:8" s="214" customFormat="1" ht="12.75">
      <c r="A134" s="214">
        <v>35</v>
      </c>
      <c r="B134" s="214" t="s">
        <v>456</v>
      </c>
      <c r="C134" s="218" t="s">
        <v>518</v>
      </c>
      <c r="D134" s="214" t="s">
        <v>519</v>
      </c>
      <c r="H134" s="215" t="str">
        <f t="shared" si="1"/>
        <v>K SNT S 035 / 10 Elektrizitätsgenossenschaft Laintal reg. Gen.m.b.H</v>
      </c>
    </row>
    <row r="135" spans="1:8" s="214" customFormat="1" ht="12.75">
      <c r="A135" s="214">
        <v>36</v>
      </c>
      <c r="B135" s="214" t="s">
        <v>456</v>
      </c>
      <c r="C135" s="218" t="s">
        <v>520</v>
      </c>
      <c r="D135" s="214" t="s">
        <v>521</v>
      </c>
      <c r="H135" s="215" t="str">
        <f t="shared" si="1"/>
        <v>K SNT S 036 / 10 Elektrizitätswerk August Lechner KG</v>
      </c>
    </row>
    <row r="136" spans="1:8" s="214" customFormat="1" ht="12.75">
      <c r="A136" s="214">
        <v>37</v>
      </c>
      <c r="B136" s="214" t="s">
        <v>456</v>
      </c>
      <c r="C136" s="218" t="s">
        <v>522</v>
      </c>
      <c r="D136" s="214" t="s">
        <v>523</v>
      </c>
      <c r="H136" s="215" t="str">
        <f t="shared" si="1"/>
        <v>K SNT S 037 / 10 Elektrizitätswerk Bad Hofgastein Ges.m.b.H.</v>
      </c>
    </row>
    <row r="137" spans="1:8" s="214" customFormat="1" ht="12.75">
      <c r="A137" s="214">
        <v>38</v>
      </c>
      <c r="B137" s="214" t="s">
        <v>456</v>
      </c>
      <c r="C137" s="218" t="s">
        <v>524</v>
      </c>
      <c r="D137" s="214" t="s">
        <v>525</v>
      </c>
      <c r="H137" s="215" t="str">
        <f t="shared" si="1"/>
        <v>K SNT S 038 / 10 Elektrizitätswerk Clam</v>
      </c>
    </row>
    <row r="138" spans="1:8" s="214" customFormat="1" ht="12.75">
      <c r="A138" s="214">
        <v>39</v>
      </c>
      <c r="B138" s="214" t="s">
        <v>456</v>
      </c>
      <c r="C138" s="218" t="s">
        <v>526</v>
      </c>
      <c r="D138" s="214" t="s">
        <v>527</v>
      </c>
      <c r="H138" s="215" t="str">
        <f t="shared" si="1"/>
        <v>K SNT S 039 / 10 Elektrizitätswerk der Gemeinde Schattwald</v>
      </c>
    </row>
    <row r="139" spans="1:8" s="214" customFormat="1" ht="12.75">
      <c r="A139" s="214">
        <v>40</v>
      </c>
      <c r="B139" s="214" t="s">
        <v>456</v>
      </c>
      <c r="C139" s="218" t="s">
        <v>528</v>
      </c>
      <c r="D139" s="214" t="s">
        <v>529</v>
      </c>
      <c r="H139" s="215" t="str">
        <f t="shared" si="1"/>
        <v>K SNT S 040 / 10 ENVESTA Energie- und Dienstleistungs GmbH</v>
      </c>
    </row>
    <row r="140" spans="1:8" s="214" customFormat="1" ht="12.75">
      <c r="A140" s="214">
        <v>41</v>
      </c>
      <c r="B140" s="214" t="s">
        <v>456</v>
      </c>
      <c r="C140" s="218" t="s">
        <v>530</v>
      </c>
      <c r="D140" s="214" t="s">
        <v>531</v>
      </c>
      <c r="H140" s="215" t="str">
        <f t="shared" si="1"/>
        <v>K SNT S 041 / 10 Elektrizitätswerk Fernitz Ing. Franz Purkarthofer GmbH &amp; Co KG</v>
      </c>
    </row>
    <row r="141" spans="1:8" s="214" customFormat="1" ht="12.75">
      <c r="A141" s="214">
        <v>42</v>
      </c>
      <c r="B141" s="214" t="s">
        <v>456</v>
      </c>
      <c r="C141" s="218" t="s">
        <v>532</v>
      </c>
      <c r="D141" s="214" t="s">
        <v>533</v>
      </c>
      <c r="H141" s="215" t="str">
        <f t="shared" si="1"/>
        <v>K SNT S 042 / 10 Elektrizitätswerk Gleinstätten Kleinszig Ges.m.b.H.</v>
      </c>
    </row>
    <row r="142" spans="1:8" s="214" customFormat="1" ht="12.75">
      <c r="A142" s="214">
        <v>43</v>
      </c>
      <c r="B142" s="214" t="s">
        <v>456</v>
      </c>
      <c r="C142" s="218" t="s">
        <v>534</v>
      </c>
      <c r="D142" s="214" t="s">
        <v>535</v>
      </c>
      <c r="H142" s="215" t="str">
        <f t="shared" si="1"/>
        <v>K SNT S 043 / 10 Elektrizitätswerk Gröbming KG</v>
      </c>
    </row>
    <row r="143" spans="1:8" s="214" customFormat="1" ht="12.75">
      <c r="A143" s="214">
        <v>44</v>
      </c>
      <c r="B143" s="214" t="s">
        <v>456</v>
      </c>
      <c r="C143" s="218" t="s">
        <v>536</v>
      </c>
      <c r="D143" s="214" t="s">
        <v>537</v>
      </c>
      <c r="H143" s="215" t="str">
        <f t="shared" si="1"/>
        <v>K SNT S 044 / 10 Elektrizitätswerk Ludwig Polsterer</v>
      </c>
    </row>
    <row r="144" spans="1:8" s="214" customFormat="1" ht="12.75">
      <c r="A144" s="214">
        <v>45</v>
      </c>
      <c r="B144" s="214" t="s">
        <v>456</v>
      </c>
      <c r="C144" s="218" t="s">
        <v>538</v>
      </c>
      <c r="D144" s="214" t="s">
        <v>539</v>
      </c>
      <c r="H144" s="215" t="str">
        <f t="shared" si="1"/>
        <v>K SNT S 045 / 10 Elektrizitätswerk Mariahof GmbH</v>
      </c>
    </row>
    <row r="145" spans="1:8" s="214" customFormat="1" ht="12.75">
      <c r="A145" s="214">
        <v>46</v>
      </c>
      <c r="B145" s="214" t="s">
        <v>456</v>
      </c>
      <c r="C145" s="218" t="s">
        <v>540</v>
      </c>
      <c r="D145" s="214" t="s">
        <v>541</v>
      </c>
      <c r="H145" s="215" t="str">
        <f t="shared" si="1"/>
        <v>K SNT S 046 / 10 Elektrizitätswerk Mathe Alois</v>
      </c>
    </row>
    <row r="146" spans="1:8" s="214" customFormat="1" ht="12.75">
      <c r="A146" s="214">
        <v>47</v>
      </c>
      <c r="B146" s="214" t="s">
        <v>456</v>
      </c>
      <c r="C146" s="218" t="s">
        <v>542</v>
      </c>
      <c r="D146" s="214" t="s">
        <v>543</v>
      </c>
      <c r="H146" s="215" t="str">
        <f t="shared" si="1"/>
        <v>K SNT S 047 / 10 Elektrizitätswerk Perg GmbH</v>
      </c>
    </row>
    <row r="147" spans="1:8" s="214" customFormat="1" ht="12.75">
      <c r="A147" s="214">
        <v>48</v>
      </c>
      <c r="B147" s="214" t="s">
        <v>456</v>
      </c>
      <c r="C147" s="218" t="s">
        <v>544</v>
      </c>
      <c r="D147" s="214" t="s">
        <v>545</v>
      </c>
      <c r="H147" s="215" t="str">
        <f t="shared" si="1"/>
        <v>K SNT S 048 / 10 Elektrizitätswerk Prantl GmbH &amp; Co KG</v>
      </c>
    </row>
    <row r="148" spans="1:8" s="214" customFormat="1" ht="12.75">
      <c r="A148" s="214">
        <v>49</v>
      </c>
      <c r="B148" s="214" t="s">
        <v>456</v>
      </c>
      <c r="C148" s="218" t="s">
        <v>546</v>
      </c>
      <c r="D148" s="214" t="s">
        <v>547</v>
      </c>
      <c r="H148" s="215" t="str">
        <f t="shared" si="1"/>
        <v>K SNT S 049 / 10 Elektrizitätswerke Reutte Ges.m.b.H.</v>
      </c>
    </row>
    <row r="149" spans="1:8" s="214" customFormat="1" ht="12.75">
      <c r="A149" s="214">
        <v>50</v>
      </c>
      <c r="B149" s="214" t="s">
        <v>456</v>
      </c>
      <c r="C149" s="218" t="s">
        <v>548</v>
      </c>
      <c r="D149" s="214" t="s">
        <v>549</v>
      </c>
      <c r="H149" s="215" t="str">
        <f t="shared" si="1"/>
        <v>K SNT S 050 / 10 Elektrizitätswerk Sölden reg. Gen. m.b.H.</v>
      </c>
    </row>
    <row r="150" spans="1:8" s="214" customFormat="1" ht="12.75">
      <c r="A150" s="214">
        <v>51</v>
      </c>
      <c r="B150" s="214" t="s">
        <v>456</v>
      </c>
      <c r="C150" s="218" t="s">
        <v>550</v>
      </c>
      <c r="D150" s="214" t="s">
        <v>551</v>
      </c>
      <c r="H150" s="215" t="str">
        <f t="shared" si="1"/>
        <v>K SNT S 051 / 10 Elektrizitätswerk Winkler GmbH</v>
      </c>
    </row>
    <row r="151" spans="1:8" s="214" customFormat="1" ht="12.75">
      <c r="A151" s="214">
        <v>52</v>
      </c>
      <c r="B151" s="214" t="s">
        <v>456</v>
      </c>
      <c r="C151" s="218" t="s">
        <v>552</v>
      </c>
      <c r="D151" s="214" t="s">
        <v>553</v>
      </c>
      <c r="H151" s="215" t="str">
        <f t="shared" si="1"/>
        <v>K SNT S 052 / 10 Elektrizitätswerke Eisenhuber GmbH &amp; Co KG</v>
      </c>
    </row>
    <row r="152" spans="1:8" s="214" customFormat="1" ht="12.75">
      <c r="A152" s="214">
        <v>53</v>
      </c>
      <c r="B152" s="214" t="s">
        <v>456</v>
      </c>
      <c r="C152" s="218" t="s">
        <v>554</v>
      </c>
      <c r="D152" s="214" t="s">
        <v>555</v>
      </c>
      <c r="H152" s="215" t="str">
        <f t="shared" si="1"/>
        <v>K SNT S 053 / 10 Elektrizitätswerke Frastanz GmbH</v>
      </c>
    </row>
    <row r="153" spans="1:8" s="214" customFormat="1" ht="12.75">
      <c r="A153" s="214">
        <v>54</v>
      </c>
      <c r="B153" s="214" t="s">
        <v>456</v>
      </c>
      <c r="C153" s="218" t="s">
        <v>556</v>
      </c>
      <c r="D153" s="214" t="s">
        <v>557</v>
      </c>
      <c r="H153" s="215" t="str">
        <f t="shared" si="1"/>
        <v>K SNT S 054 / 10 Elektrizitätswerk Gries am Brenner</v>
      </c>
    </row>
    <row r="154" spans="1:8" s="214" customFormat="1" ht="12.75">
      <c r="A154" s="214">
        <v>55</v>
      </c>
      <c r="B154" s="214" t="s">
        <v>456</v>
      </c>
      <c r="C154" s="218" t="s">
        <v>558</v>
      </c>
      <c r="D154" s="214" t="s">
        <v>559</v>
      </c>
      <c r="H154" s="215" t="str">
        <f t="shared" si="1"/>
        <v>K SNT S 055 / 10 Elektrogenossenschaft Weerberg reg.Gen.m.b.H.</v>
      </c>
    </row>
    <row r="155" spans="1:8" s="214" customFormat="1" ht="12.75">
      <c r="A155" s="214">
        <v>56</v>
      </c>
      <c r="B155" s="214" t="s">
        <v>456</v>
      </c>
      <c r="C155" s="218" t="s">
        <v>560</v>
      </c>
      <c r="D155" s="214" t="s">
        <v>561</v>
      </c>
      <c r="H155" s="215" t="str">
        <f t="shared" si="1"/>
        <v>K SNT S 056 / 10 Elektro-Güssing Ges.m.b.H.</v>
      </c>
    </row>
    <row r="156" spans="1:8" s="214" customFormat="1" ht="12.75">
      <c r="A156" s="214">
        <v>57</v>
      </c>
      <c r="B156" s="214" t="s">
        <v>456</v>
      </c>
      <c r="C156" s="218" t="s">
        <v>562</v>
      </c>
      <c r="D156" s="214" t="s">
        <v>563</v>
      </c>
      <c r="H156" s="215" t="str">
        <f t="shared" si="1"/>
        <v>K SNT S 057 / 10 Elektrowerk Assling reg. Gen.m.b.H.</v>
      </c>
    </row>
    <row r="157" spans="1:8" s="214" customFormat="1" ht="12.75">
      <c r="A157" s="214">
        <v>58</v>
      </c>
      <c r="B157" s="214" t="s">
        <v>456</v>
      </c>
      <c r="C157" s="218" t="s">
        <v>564</v>
      </c>
      <c r="D157" s="214" t="s">
        <v>565</v>
      </c>
      <c r="H157" s="215" t="str">
        <f t="shared" si="1"/>
        <v>K SNT S 058 / 10 Elektrowerk Max Hechenblaikner</v>
      </c>
    </row>
    <row r="158" spans="1:8" s="214" customFormat="1" ht="12.75">
      <c r="A158" s="214">
        <v>59</v>
      </c>
      <c r="B158" s="214" t="s">
        <v>456</v>
      </c>
      <c r="C158" s="218" t="s">
        <v>566</v>
      </c>
      <c r="D158" s="214" t="s">
        <v>567</v>
      </c>
      <c r="H158" s="215" t="str">
        <f t="shared" si="1"/>
        <v>K SNT S 059 / 10 Elektrowerk Schöder Walther Zedlacher KG</v>
      </c>
    </row>
    <row r="159" spans="1:8" s="214" customFormat="1" ht="12.75">
      <c r="A159" s="214">
        <v>60</v>
      </c>
      <c r="B159" s="214" t="s">
        <v>456</v>
      </c>
      <c r="C159" s="218" t="s">
        <v>568</v>
      </c>
      <c r="D159" s="214" t="s">
        <v>569</v>
      </c>
      <c r="H159" s="215" t="str">
        <f t="shared" si="1"/>
        <v>K SNT S 060 / 10 Elektrowerkgenossenschaft Hopfgarten i. D. reg.Gen.m.b.H.</v>
      </c>
    </row>
    <row r="160" spans="1:8" s="214" customFormat="1" ht="12.75">
      <c r="A160" s="214">
        <v>61</v>
      </c>
      <c r="B160" s="214" t="s">
        <v>456</v>
      </c>
      <c r="C160" s="218" t="s">
        <v>570</v>
      </c>
      <c r="D160" s="214" t="s">
        <v>571</v>
      </c>
      <c r="H160" s="215" t="str">
        <f t="shared" si="1"/>
        <v>K SNT S 061 / 10 Energieversorgungsunternehmen der Florian Lugitsch Gruppe GmbH</v>
      </c>
    </row>
    <row r="161" spans="1:8" s="214" customFormat="1" ht="12.75">
      <c r="A161" s="214">
        <v>62</v>
      </c>
      <c r="B161" s="214" t="s">
        <v>456</v>
      </c>
      <c r="C161" s="218" t="s">
        <v>572</v>
      </c>
      <c r="D161" s="214" t="s">
        <v>573</v>
      </c>
      <c r="H161" s="215" t="str">
        <f t="shared" si="1"/>
        <v>K SNT S 062 / 10 evn naturkraft Erzeugungs- und Verteilungs- GmbH</v>
      </c>
    </row>
    <row r="162" spans="1:8" s="214" customFormat="1" ht="12.75">
      <c r="A162" s="214">
        <v>63</v>
      </c>
      <c r="B162" s="214" t="s">
        <v>456</v>
      </c>
      <c r="C162" s="218" t="s">
        <v>574</v>
      </c>
      <c r="D162" s="214" t="s">
        <v>575</v>
      </c>
      <c r="H162" s="215" t="str">
        <f t="shared" si="1"/>
        <v>K SNT S 064 / 10 EVU der Marktgemeinde Eibiswald</v>
      </c>
    </row>
    <row r="163" spans="1:8" s="214" customFormat="1" ht="12.75">
      <c r="A163" s="214">
        <v>64</v>
      </c>
      <c r="B163" s="214" t="s">
        <v>456</v>
      </c>
      <c r="C163" s="218" t="s">
        <v>576</v>
      </c>
      <c r="D163" s="214" t="s">
        <v>577</v>
      </c>
      <c r="H163" s="215" t="str">
        <f t="shared" si="1"/>
        <v>K SNT S 065 / 10 EVU der Marktgemeinde Niklasdorf</v>
      </c>
    </row>
    <row r="164" spans="1:8" s="214" customFormat="1" ht="12.75">
      <c r="A164" s="214">
        <v>65</v>
      </c>
      <c r="B164" s="214" t="s">
        <v>456</v>
      </c>
      <c r="C164" s="218" t="s">
        <v>578</v>
      </c>
      <c r="D164" s="214" t="s">
        <v>579</v>
      </c>
      <c r="H164" s="215" t="str">
        <f t="shared" si="1"/>
        <v>K SNT S 066 / 10 EVU der Stadtgemeinde Mureck</v>
      </c>
    </row>
    <row r="165" spans="1:8" s="214" customFormat="1" ht="12.75">
      <c r="A165" s="214">
        <v>66</v>
      </c>
      <c r="B165" s="214" t="s">
        <v>456</v>
      </c>
      <c r="C165" s="218" t="s">
        <v>580</v>
      </c>
      <c r="D165" s="214" t="s">
        <v>581</v>
      </c>
      <c r="H165" s="215" t="str">
        <f aca="true" t="shared" si="2" ref="H165:H196">CONCATENATE(B165," ",C165," / 10"," ",D165)</f>
        <v>K SNT S 067 / 10 Franz Schmolke, Inh. Der nicht prot. Fa. "EVU Eicher"</v>
      </c>
    </row>
    <row r="166" spans="1:8" s="214" customFormat="1" ht="12.75">
      <c r="A166" s="214">
        <v>67</v>
      </c>
      <c r="B166" s="214" t="s">
        <v>456</v>
      </c>
      <c r="C166" s="218" t="s">
        <v>582</v>
      </c>
      <c r="D166" s="214" t="s">
        <v>583</v>
      </c>
      <c r="H166" s="215" t="str">
        <f t="shared" si="2"/>
        <v>K SNT S 068 / 10 EWA Energie- und Wirtschaftsbetriebe der Gemeinde St. Anton am Arlberg GmbH</v>
      </c>
    </row>
    <row r="167" spans="1:8" s="214" customFormat="1" ht="12.75">
      <c r="A167" s="214">
        <v>68</v>
      </c>
      <c r="B167" s="214" t="s">
        <v>456</v>
      </c>
      <c r="C167" s="218" t="s">
        <v>584</v>
      </c>
      <c r="D167" s="214" t="s">
        <v>585</v>
      </c>
      <c r="H167" s="215" t="str">
        <f t="shared" si="2"/>
        <v>K SNT S 069 / 10 Mag. Winfried Leitner, Inh. der nicht prot. Fa. " E-Werk Brandstatt"</v>
      </c>
    </row>
    <row r="168" spans="1:8" s="214" customFormat="1" ht="12.75">
      <c r="A168" s="214">
        <v>69</v>
      </c>
      <c r="B168" s="214" t="s">
        <v>456</v>
      </c>
      <c r="C168" s="218" t="s">
        <v>586</v>
      </c>
      <c r="D168" s="214" t="s">
        <v>587</v>
      </c>
      <c r="H168" s="215" t="str">
        <f t="shared" si="2"/>
        <v>K SNT S 070 / 10 E-Werk Braunstein</v>
      </c>
    </row>
    <row r="169" spans="1:8" s="214" customFormat="1" ht="12.75">
      <c r="A169" s="214">
        <v>70</v>
      </c>
      <c r="B169" s="214" t="s">
        <v>456</v>
      </c>
      <c r="C169" s="218" t="s">
        <v>588</v>
      </c>
      <c r="D169" s="214" t="s">
        <v>589</v>
      </c>
      <c r="H169" s="215" t="str">
        <f t="shared" si="2"/>
        <v>K SNT S 071 / 10 E-Werk der Gemeinde Mürzsteg</v>
      </c>
    </row>
    <row r="170" spans="1:8" s="214" customFormat="1" ht="12.75">
      <c r="A170" s="214">
        <v>71</v>
      </c>
      <c r="B170" s="214" t="s">
        <v>456</v>
      </c>
      <c r="C170" s="218" t="s">
        <v>590</v>
      </c>
      <c r="D170" s="214" t="s">
        <v>591</v>
      </c>
      <c r="H170" s="215" t="str">
        <f t="shared" si="2"/>
        <v>K SNT S 072 / 10 E-Werk der Marktgemeinde Unzmarkt-Frauenburg</v>
      </c>
    </row>
    <row r="171" spans="1:8" s="214" customFormat="1" ht="12.75">
      <c r="A171" s="214">
        <v>72</v>
      </c>
      <c r="B171" s="214" t="s">
        <v>456</v>
      </c>
      <c r="C171" s="218" t="s">
        <v>592</v>
      </c>
      <c r="D171" s="214" t="s">
        <v>593</v>
      </c>
      <c r="H171" s="215" t="str">
        <f t="shared" si="2"/>
        <v>K SNT S 073 / 10 E-Werk Ebner GesmbH</v>
      </c>
    </row>
    <row r="172" spans="1:8" s="214" customFormat="1" ht="12.75">
      <c r="A172" s="214">
        <v>73</v>
      </c>
      <c r="B172" s="214" t="s">
        <v>456</v>
      </c>
      <c r="C172" s="218" t="s">
        <v>594</v>
      </c>
      <c r="D172" s="214" t="s">
        <v>595</v>
      </c>
      <c r="H172" s="215" t="str">
        <f t="shared" si="2"/>
        <v>K SNT S 074 / 10 E-Werk Neudau Kottulinsky KG</v>
      </c>
    </row>
    <row r="173" spans="1:8" s="214" customFormat="1" ht="12.75">
      <c r="A173" s="214">
        <v>74</v>
      </c>
      <c r="B173" s="214" t="s">
        <v>456</v>
      </c>
      <c r="C173" s="218" t="s">
        <v>596</v>
      </c>
      <c r="D173" s="214" t="s">
        <v>597</v>
      </c>
      <c r="H173" s="215" t="str">
        <f t="shared" si="2"/>
        <v>K SNT S 075 / 10 Ing.Peter Böhm, Inhaber der nicht prot. Fa. "E-Werk Piwetz"</v>
      </c>
    </row>
    <row r="174" spans="1:8" s="214" customFormat="1" ht="12.75">
      <c r="A174" s="214">
        <v>75</v>
      </c>
      <c r="B174" s="214" t="s">
        <v>456</v>
      </c>
      <c r="C174" s="218" t="s">
        <v>598</v>
      </c>
      <c r="D174" s="214" t="s">
        <v>599</v>
      </c>
      <c r="H174" s="215" t="str">
        <f t="shared" si="2"/>
        <v>K SNT S 076 / 10 E-Werk Ranklleiten</v>
      </c>
    </row>
    <row r="175" spans="1:8" s="214" customFormat="1" ht="12.75">
      <c r="A175" s="214">
        <v>76</v>
      </c>
      <c r="B175" s="214" t="s">
        <v>456</v>
      </c>
      <c r="C175" s="218" t="s">
        <v>600</v>
      </c>
      <c r="D175" s="214" t="s">
        <v>601</v>
      </c>
      <c r="H175" s="215" t="str">
        <f t="shared" si="2"/>
        <v>K SNT S 077 / 10 E-Werk Redlmühle B. Drack</v>
      </c>
    </row>
    <row r="176" spans="1:8" s="214" customFormat="1" ht="12.75">
      <c r="A176" s="214">
        <v>77</v>
      </c>
      <c r="B176" s="214" t="s">
        <v>456</v>
      </c>
      <c r="C176" s="218" t="s">
        <v>602</v>
      </c>
      <c r="D176" s="214" t="s">
        <v>603</v>
      </c>
      <c r="H176" s="215" t="str">
        <f t="shared" si="2"/>
        <v>K SNT S 078 / 10 E-Werk Sarmingstein Ing. H. Engelmann &amp; Co KEG</v>
      </c>
    </row>
    <row r="177" spans="1:8" s="214" customFormat="1" ht="12.75">
      <c r="A177" s="214">
        <v>78</v>
      </c>
      <c r="B177" s="214" t="s">
        <v>456</v>
      </c>
      <c r="C177" s="218" t="s">
        <v>604</v>
      </c>
      <c r="D177" s="214" t="s">
        <v>605</v>
      </c>
      <c r="H177" s="215" t="str">
        <f t="shared" si="2"/>
        <v>K SNT S 079 / 10 E-Werk Schwaighofer GmbH</v>
      </c>
    </row>
    <row r="178" spans="1:8" s="214" customFormat="1" ht="12.75">
      <c r="A178" s="214">
        <v>79</v>
      </c>
      <c r="B178" s="214" t="s">
        <v>456</v>
      </c>
      <c r="C178" s="218" t="s">
        <v>606</v>
      </c>
      <c r="D178" s="214" t="s">
        <v>607</v>
      </c>
      <c r="H178" s="215" t="str">
        <f t="shared" si="2"/>
        <v>K SNT S 080 / 10 E-Werk Sigl GmbH</v>
      </c>
    </row>
    <row r="179" spans="1:8" s="214" customFormat="1" ht="12.75">
      <c r="A179" s="214">
        <v>80</v>
      </c>
      <c r="B179" s="214" t="s">
        <v>456</v>
      </c>
      <c r="C179" s="218" t="s">
        <v>608</v>
      </c>
      <c r="D179" s="214" t="s">
        <v>609</v>
      </c>
      <c r="H179" s="215" t="str">
        <f t="shared" si="2"/>
        <v>K SNT S 081 / 10 E-Werk Stadler GmbH</v>
      </c>
    </row>
    <row r="180" spans="1:8" s="214" customFormat="1" ht="12.75">
      <c r="A180" s="214">
        <v>81</v>
      </c>
      <c r="B180" s="214" t="s">
        <v>456</v>
      </c>
      <c r="C180" s="218" t="s">
        <v>610</v>
      </c>
      <c r="D180" s="214" t="s">
        <v>611</v>
      </c>
      <c r="H180" s="215" t="str">
        <f t="shared" si="2"/>
        <v>K SNT S 082 / 10 E-Werk Stubenberg reg.Gen.m.b.H.</v>
      </c>
    </row>
    <row r="181" spans="1:8" s="214" customFormat="1" ht="12.75">
      <c r="A181" s="214">
        <v>82</v>
      </c>
      <c r="B181" s="214" t="s">
        <v>456</v>
      </c>
      <c r="C181" s="218" t="s">
        <v>612</v>
      </c>
      <c r="D181" s="214" t="s">
        <v>613</v>
      </c>
      <c r="H181" s="215" t="str">
        <f t="shared" si="2"/>
        <v>K SNT S 083 / 10 E-Werk Wüster KG</v>
      </c>
    </row>
    <row r="182" spans="1:8" s="214" customFormat="1" ht="12.75">
      <c r="A182" s="214">
        <v>83</v>
      </c>
      <c r="B182" s="214" t="s">
        <v>456</v>
      </c>
      <c r="C182" s="218" t="s">
        <v>614</v>
      </c>
      <c r="D182" s="214" t="s">
        <v>615</v>
      </c>
      <c r="H182" s="215" t="str">
        <f t="shared" si="2"/>
        <v>K SNT S 084 / 10 E-Werksgemeinschaft Dietrichschlag</v>
      </c>
    </row>
    <row r="183" spans="1:8" s="214" customFormat="1" ht="12.75">
      <c r="A183" s="214">
        <v>84</v>
      </c>
      <c r="B183" s="214" t="s">
        <v>456</v>
      </c>
      <c r="C183" s="218" t="s">
        <v>616</v>
      </c>
      <c r="D183" s="214" t="s">
        <v>617</v>
      </c>
      <c r="H183" s="215" t="str">
        <f t="shared" si="2"/>
        <v>K SNT S 085 / 10 Feistritzthaler Elektrizitätswerk reg.Gen.m.b.H.</v>
      </c>
    </row>
    <row r="184" spans="1:8" s="214" customFormat="1" ht="12.75">
      <c r="A184" s="214">
        <v>85</v>
      </c>
      <c r="B184" s="214" t="s">
        <v>456</v>
      </c>
      <c r="C184" s="218" t="s">
        <v>618</v>
      </c>
      <c r="D184" s="214" t="s">
        <v>619</v>
      </c>
      <c r="H184" s="215" t="str">
        <f t="shared" si="2"/>
        <v>K SNT S 086 / 10 Gemeindewerke Kematen Elektrizitätswerk</v>
      </c>
    </row>
    <row r="185" spans="1:8" s="214" customFormat="1" ht="12.75">
      <c r="A185" s="214">
        <v>86</v>
      </c>
      <c r="B185" s="214" t="s">
        <v>456</v>
      </c>
      <c r="C185" s="218" t="s">
        <v>620</v>
      </c>
      <c r="D185" s="214" t="s">
        <v>621</v>
      </c>
      <c r="H185" s="215" t="str">
        <f t="shared" si="2"/>
        <v>K SNT S 088 / 10 Gertraud Schafler GmbH</v>
      </c>
    </row>
    <row r="186" spans="1:8" s="214" customFormat="1" ht="12.75">
      <c r="A186" s="214">
        <v>87</v>
      </c>
      <c r="B186" s="214" t="s">
        <v>456</v>
      </c>
      <c r="C186" s="218" t="s">
        <v>622</v>
      </c>
      <c r="D186" s="214" t="s">
        <v>623</v>
      </c>
      <c r="H186" s="215" t="str">
        <f t="shared" si="2"/>
        <v>K SNT S 089 / 10 Getzner, Mutter &amp; Cie. Ges.m.b.H. &amp; Co.</v>
      </c>
    </row>
    <row r="187" spans="1:8" s="214" customFormat="1" ht="12.75">
      <c r="A187" s="214">
        <v>88</v>
      </c>
      <c r="B187" s="214" t="s">
        <v>456</v>
      </c>
      <c r="C187" s="218" t="s">
        <v>624</v>
      </c>
      <c r="D187" s="214" t="s">
        <v>625</v>
      </c>
      <c r="H187" s="215" t="str">
        <f t="shared" si="2"/>
        <v>K SNT S 090 / 10 H &amp; C Polsterer Ges.n.b.R</v>
      </c>
    </row>
    <row r="188" spans="1:8" s="214" customFormat="1" ht="12.75">
      <c r="A188" s="214">
        <v>89</v>
      </c>
      <c r="B188" s="214" t="s">
        <v>456</v>
      </c>
      <c r="C188" s="218" t="s">
        <v>626</v>
      </c>
      <c r="D188" s="214" t="s">
        <v>627</v>
      </c>
      <c r="H188" s="215" t="str">
        <f t="shared" si="2"/>
        <v>K SNT S 091 / 10 Helmut und Kurt Kneidinger Ges.m.b.H.</v>
      </c>
    </row>
    <row r="189" spans="1:8" s="214" customFormat="1" ht="12.75">
      <c r="A189" s="214">
        <v>90</v>
      </c>
      <c r="B189" s="214" t="s">
        <v>456</v>
      </c>
      <c r="C189" s="218" t="s">
        <v>628</v>
      </c>
      <c r="D189" s="214" t="s">
        <v>629</v>
      </c>
      <c r="H189" s="215" t="str">
        <f t="shared" si="2"/>
        <v>K SNT S 093 / 10 Elektrizitätswerk Johann Dandler Ges.m.b.H. &amp; Co KG</v>
      </c>
    </row>
    <row r="190" spans="1:8" s="214" customFormat="1" ht="12.75">
      <c r="A190" s="214">
        <v>91</v>
      </c>
      <c r="B190" s="214" t="s">
        <v>456</v>
      </c>
      <c r="C190" s="218" t="s">
        <v>630</v>
      </c>
      <c r="D190" s="214" t="s">
        <v>631</v>
      </c>
      <c r="H190" s="215" t="str">
        <f t="shared" si="2"/>
        <v>K SNT S 094 / 10 K.u.F. Drack Gesellschaft m.b.H. &amp; Co. KG</v>
      </c>
    </row>
    <row r="191" spans="1:8" s="214" customFormat="1" ht="12.75">
      <c r="A191" s="214">
        <v>92</v>
      </c>
      <c r="B191" s="214" t="s">
        <v>456</v>
      </c>
      <c r="C191" s="218" t="s">
        <v>632</v>
      </c>
      <c r="D191" s="214" t="s">
        <v>633</v>
      </c>
      <c r="H191" s="215" t="str">
        <f t="shared" si="2"/>
        <v>K SNT S 095 / 10 Karl Mitheis GmbH</v>
      </c>
    </row>
    <row r="192" spans="1:8" s="214" customFormat="1" ht="12.75">
      <c r="A192" s="214">
        <v>93</v>
      </c>
      <c r="B192" s="214" t="s">
        <v>456</v>
      </c>
      <c r="C192" s="218" t="s">
        <v>634</v>
      </c>
      <c r="D192" s="214" t="s">
        <v>635</v>
      </c>
      <c r="H192" s="215" t="str">
        <f t="shared" si="2"/>
        <v>K SNT S 096 / 10 Karlstrom - Ing. Josef Karl</v>
      </c>
    </row>
    <row r="193" spans="1:8" s="214" customFormat="1" ht="12.75">
      <c r="A193" s="214">
        <v>94</v>
      </c>
      <c r="B193" s="214" t="s">
        <v>456</v>
      </c>
      <c r="C193" s="218" t="s">
        <v>636</v>
      </c>
      <c r="D193" s="214" t="s">
        <v>637</v>
      </c>
      <c r="H193" s="215" t="str">
        <f t="shared" si="2"/>
        <v>K SNT S 097 / 10 Klausbauer Holzindustrie Ges.m.b.H. &amp; Co. KG</v>
      </c>
    </row>
    <row r="194" spans="1:8" s="214" customFormat="1" ht="12.75">
      <c r="A194" s="214">
        <v>95</v>
      </c>
      <c r="B194" s="214" t="s">
        <v>456</v>
      </c>
      <c r="C194" s="218" t="s">
        <v>638</v>
      </c>
      <c r="D194" s="214" t="s">
        <v>639</v>
      </c>
      <c r="H194" s="215" t="str">
        <f t="shared" si="2"/>
        <v>K SNT S 098 / 10 Kommunalbetriebe Hopfgarten Ges.m.b.H.</v>
      </c>
    </row>
    <row r="195" spans="1:8" s="214" customFormat="1" ht="12.75">
      <c r="A195" s="214">
        <v>96</v>
      </c>
      <c r="B195" s="214" t="s">
        <v>456</v>
      </c>
      <c r="C195" s="218" t="s">
        <v>640</v>
      </c>
      <c r="D195" s="214" t="s">
        <v>641</v>
      </c>
      <c r="H195" s="215" t="str">
        <f t="shared" si="2"/>
        <v>K SNT S 099 / 10 Kommunalbetriebe Rinn GmbH</v>
      </c>
    </row>
    <row r="196" spans="1:8" s="214" customFormat="1" ht="12.75">
      <c r="A196" s="214">
        <v>97</v>
      </c>
      <c r="B196" s="214" t="s">
        <v>456</v>
      </c>
      <c r="C196" s="218" t="s">
        <v>642</v>
      </c>
      <c r="D196" s="214" t="s">
        <v>643</v>
      </c>
      <c r="H196" s="215" t="str">
        <f t="shared" si="2"/>
        <v>K SNT S 100 / 10 Kraftwerk Glatzing-Rüstorf reg.Gen.m.b.H.</v>
      </c>
    </row>
    <row r="197" spans="1:8" s="214" customFormat="1" ht="12.75">
      <c r="A197" s="214">
        <v>98</v>
      </c>
      <c r="B197" s="214" t="s">
        <v>456</v>
      </c>
      <c r="C197" s="218" t="s">
        <v>644</v>
      </c>
      <c r="D197" s="214" t="s">
        <v>645</v>
      </c>
      <c r="H197" s="215" t="str">
        <f aca="true" t="shared" si="3" ref="H197:H232">CONCATENATE(B197," ",C197," / 10"," ",D197)</f>
        <v>K SNT S 101 / 10 Kraftwerk Haim KG</v>
      </c>
    </row>
    <row r="198" spans="1:8" s="214" customFormat="1" ht="12.75">
      <c r="A198" s="214">
        <v>99</v>
      </c>
      <c r="B198" s="214" t="s">
        <v>456</v>
      </c>
      <c r="C198" s="218" t="s">
        <v>646</v>
      </c>
      <c r="D198" s="214" t="s">
        <v>647</v>
      </c>
      <c r="H198" s="215" t="str">
        <f t="shared" si="3"/>
        <v>K SNT S 103 / 10 Kupelwiesersche Forstverwaltung</v>
      </c>
    </row>
    <row r="199" spans="1:8" s="214" customFormat="1" ht="12.75">
      <c r="A199" s="214">
        <v>100</v>
      </c>
      <c r="B199" s="214" t="s">
        <v>456</v>
      </c>
      <c r="C199" s="218" t="s">
        <v>648</v>
      </c>
      <c r="D199" s="214" t="s">
        <v>649</v>
      </c>
      <c r="H199" s="215" t="str">
        <f t="shared" si="3"/>
        <v>K SNT S 104 / 10 Licht- und Kraftstromvertrieb der Gemeinde Opponitz</v>
      </c>
    </row>
    <row r="200" spans="1:8" s="214" customFormat="1" ht="12.75">
      <c r="A200" s="214">
        <v>101</v>
      </c>
      <c r="B200" s="214" t="s">
        <v>456</v>
      </c>
      <c r="C200" s="218" t="s">
        <v>650</v>
      </c>
      <c r="D200" s="214" t="s">
        <v>651</v>
      </c>
      <c r="H200" s="215" t="str">
        <f t="shared" si="3"/>
        <v>K SNT S 105 / 10 Licht- und Kraftvertrieb der Gemeinde Hollenstein an der Ybbs</v>
      </c>
    </row>
    <row r="201" spans="1:8" s="214" customFormat="1" ht="12.75">
      <c r="A201" s="214">
        <v>102</v>
      </c>
      <c r="B201" s="214" t="s">
        <v>456</v>
      </c>
      <c r="C201" s="218" t="s">
        <v>652</v>
      </c>
      <c r="D201" s="214" t="s">
        <v>653</v>
      </c>
      <c r="H201" s="215" t="str">
        <f t="shared" si="3"/>
        <v>K SNT S 106 / 10 Licht- u. Kraftstromvertrieb d. Marktgemeinde Göstling an der Ybbs</v>
      </c>
    </row>
    <row r="202" spans="1:8" s="214" customFormat="1" ht="12.75">
      <c r="A202" s="214">
        <v>103</v>
      </c>
      <c r="B202" s="214" t="s">
        <v>456</v>
      </c>
      <c r="C202" s="218" t="s">
        <v>654</v>
      </c>
      <c r="D202" s="214" t="s">
        <v>655</v>
      </c>
      <c r="H202" s="215" t="str">
        <f t="shared" si="3"/>
        <v>K SNT S 107 / 10 Mag. Engelbert Tassotti EW und EVU</v>
      </c>
    </row>
    <row r="203" spans="1:8" s="214" customFormat="1" ht="12.75">
      <c r="A203" s="214">
        <v>104</v>
      </c>
      <c r="B203" s="214" t="s">
        <v>456</v>
      </c>
      <c r="C203" s="218" t="s">
        <v>656</v>
      </c>
      <c r="D203" s="214" t="s">
        <v>657</v>
      </c>
      <c r="H203" s="215" t="str">
        <f t="shared" si="3"/>
        <v>K SNT S 108 / 10 Marktgemeinde Neumarkt Versorgungsbetriebsges.m.b.H.</v>
      </c>
    </row>
    <row r="204" spans="1:8" s="214" customFormat="1" ht="12.75">
      <c r="A204" s="214">
        <v>105</v>
      </c>
      <c r="B204" s="214" t="s">
        <v>456</v>
      </c>
      <c r="C204" s="218" t="s">
        <v>658</v>
      </c>
      <c r="D204" s="214" t="s">
        <v>659</v>
      </c>
      <c r="H204" s="215" t="str">
        <f t="shared" si="3"/>
        <v>K SNT S 109 / 10 Montafonerbahn AG</v>
      </c>
    </row>
    <row r="205" spans="1:8" s="214" customFormat="1" ht="12.75">
      <c r="A205" s="214">
        <v>106</v>
      </c>
      <c r="B205" s="214" t="s">
        <v>456</v>
      </c>
      <c r="C205" s="218" t="s">
        <v>660</v>
      </c>
      <c r="D205" s="214" t="s">
        <v>661</v>
      </c>
      <c r="H205" s="215" t="str">
        <f t="shared" si="3"/>
        <v>K SNT S 110 / 10 Murauer Stadtwerke GmbH</v>
      </c>
    </row>
    <row r="206" spans="1:8" s="214" customFormat="1" ht="12.75">
      <c r="A206" s="214">
        <v>107</v>
      </c>
      <c r="B206" s="214" t="s">
        <v>456</v>
      </c>
      <c r="C206" s="218" t="s">
        <v>662</v>
      </c>
      <c r="D206" s="214" t="s">
        <v>663</v>
      </c>
      <c r="H206" s="215" t="str">
        <f t="shared" si="3"/>
        <v>K SNT S 111 / 10 Lichtgenossenschaft Neukirchen reg. Gen. m. b. H.</v>
      </c>
    </row>
    <row r="207" spans="1:8" s="214" customFormat="1" ht="12.75">
      <c r="A207" s="214">
        <v>108</v>
      </c>
      <c r="B207" s="214" t="s">
        <v>456</v>
      </c>
      <c r="C207" s="218" t="s">
        <v>664</v>
      </c>
      <c r="D207" s="214" t="s">
        <v>665</v>
      </c>
      <c r="H207" s="215" t="str">
        <f t="shared" si="3"/>
        <v>K SNT S 112 / 10 P.K. Energieversorgungs-GmbH</v>
      </c>
    </row>
    <row r="208" spans="1:8" s="214" customFormat="1" ht="12.75">
      <c r="A208" s="214">
        <v>109</v>
      </c>
      <c r="B208" s="214" t="s">
        <v>456</v>
      </c>
      <c r="C208" s="218">
        <v>113</v>
      </c>
      <c r="D208" s="214" t="s">
        <v>666</v>
      </c>
      <c r="H208" s="215" t="str">
        <f t="shared" si="3"/>
        <v>K SNT S 113 / 10 Pengg Johann Holding Ges.m.b.H</v>
      </c>
    </row>
    <row r="209" spans="1:8" s="214" customFormat="1" ht="12.75">
      <c r="A209" s="214">
        <v>110</v>
      </c>
      <c r="B209" s="214" t="s">
        <v>456</v>
      </c>
      <c r="C209" s="218" t="s">
        <v>667</v>
      </c>
      <c r="D209" s="214" t="s">
        <v>668</v>
      </c>
      <c r="H209" s="215" t="str">
        <f t="shared" si="3"/>
        <v>K SNT S 114 / 10 Pölsler Friedrich Säge- und Elektrizitätswerk</v>
      </c>
    </row>
    <row r="210" spans="1:8" s="214" customFormat="1" ht="12.75">
      <c r="A210" s="214">
        <v>111</v>
      </c>
      <c r="B210" s="214" t="s">
        <v>456</v>
      </c>
      <c r="C210" s="218" t="s">
        <v>669</v>
      </c>
      <c r="D210" s="214" t="s">
        <v>670</v>
      </c>
      <c r="H210" s="215" t="str">
        <f t="shared" si="3"/>
        <v>K SNT S 115 / 10 Revertera'sches Elektrizitätswerk</v>
      </c>
    </row>
    <row r="211" spans="1:8" s="214" customFormat="1" ht="12.75">
      <c r="A211" s="214">
        <v>112</v>
      </c>
      <c r="B211" s="214" t="s">
        <v>456</v>
      </c>
      <c r="C211" s="218" t="s">
        <v>671</v>
      </c>
      <c r="D211" s="214" t="s">
        <v>672</v>
      </c>
      <c r="H211" s="215" t="str">
        <f t="shared" si="3"/>
        <v>K SNT S 116 / 10 Schwarz, Wagendorffer &amp; Co. Elektrizitätswerk GmbH</v>
      </c>
    </row>
    <row r="212" spans="1:8" s="214" customFormat="1" ht="12.75">
      <c r="A212" s="214">
        <v>113</v>
      </c>
      <c r="B212" s="214" t="s">
        <v>456</v>
      </c>
      <c r="C212" s="218" t="s">
        <v>673</v>
      </c>
      <c r="D212" s="214" t="s">
        <v>674</v>
      </c>
      <c r="H212" s="215" t="str">
        <f t="shared" si="3"/>
        <v>K SNT S 117 / 10 Stadtbetriebe Mariazell Ges.m.b.H.</v>
      </c>
    </row>
    <row r="213" spans="1:8" s="214" customFormat="1" ht="12.75">
      <c r="A213" s="214">
        <v>114</v>
      </c>
      <c r="B213" s="214" t="s">
        <v>456</v>
      </c>
      <c r="C213" s="218" t="s">
        <v>675</v>
      </c>
      <c r="D213" s="214" t="s">
        <v>676</v>
      </c>
      <c r="H213" s="215" t="str">
        <f t="shared" si="3"/>
        <v>K SNT S 118 / 10 Städtische Betriebe Rottenmann GmbH</v>
      </c>
    </row>
    <row r="214" spans="1:8" s="214" customFormat="1" ht="12.75">
      <c r="A214" s="214">
        <v>115</v>
      </c>
      <c r="B214" s="214" t="s">
        <v>456</v>
      </c>
      <c r="C214" s="218" t="s">
        <v>677</v>
      </c>
      <c r="D214" s="214" t="s">
        <v>678</v>
      </c>
      <c r="H214" s="215" t="str">
        <f t="shared" si="3"/>
        <v>K SNT S 119 / 10 Stadtwerke Amstetten</v>
      </c>
    </row>
    <row r="215" spans="1:8" s="214" customFormat="1" ht="12.75">
      <c r="A215" s="214">
        <v>116</v>
      </c>
      <c r="B215" s="214" t="s">
        <v>456</v>
      </c>
      <c r="C215" s="218" t="s">
        <v>679</v>
      </c>
      <c r="D215" s="214" t="s">
        <v>680</v>
      </c>
      <c r="H215" s="215" t="str">
        <f t="shared" si="3"/>
        <v>K SNT S 120 / 10 Elektrizitätswerke Bad Radkersburg GmbH</v>
      </c>
    </row>
    <row r="216" spans="1:8" s="214" customFormat="1" ht="12.75">
      <c r="A216" s="214">
        <v>117</v>
      </c>
      <c r="B216" s="214" t="s">
        <v>456</v>
      </c>
      <c r="C216" s="218" t="s">
        <v>681</v>
      </c>
      <c r="D216" s="214" t="s">
        <v>682</v>
      </c>
      <c r="H216" s="215" t="str">
        <f t="shared" si="3"/>
        <v>K SNT S 121 / 10 Stadtwerke Feldkirch</v>
      </c>
    </row>
    <row r="217" spans="1:8" s="214" customFormat="1" ht="12.75">
      <c r="A217" s="214">
        <v>118</v>
      </c>
      <c r="B217" s="214" t="s">
        <v>456</v>
      </c>
      <c r="C217" s="218" t="s">
        <v>683</v>
      </c>
      <c r="D217" s="214" t="s">
        <v>684</v>
      </c>
      <c r="H217" s="215" t="str">
        <f t="shared" si="3"/>
        <v>K SNT S 122 / 10 Stadtwerke Fürstenfeld GmbH</v>
      </c>
    </row>
    <row r="218" spans="1:8" s="214" customFormat="1" ht="12.75">
      <c r="A218" s="214">
        <v>119</v>
      </c>
      <c r="B218" s="214" t="s">
        <v>456</v>
      </c>
      <c r="C218" s="218" t="s">
        <v>685</v>
      </c>
      <c r="D218" s="214" t="s">
        <v>686</v>
      </c>
      <c r="H218" s="215" t="str">
        <f t="shared" si="3"/>
        <v>K SNT S 123 / 10 Stadtwerke Hall in Tirol Ges.m.b.H.</v>
      </c>
    </row>
    <row r="219" spans="1:8" s="214" customFormat="1" ht="12.75">
      <c r="A219" s="214">
        <v>120</v>
      </c>
      <c r="B219" s="214" t="s">
        <v>456</v>
      </c>
      <c r="C219" s="218" t="s">
        <v>687</v>
      </c>
      <c r="D219" s="214" t="s">
        <v>688</v>
      </c>
      <c r="H219" s="215" t="str">
        <f t="shared" si="3"/>
        <v>K SNT S 124 / 10 Stadtwerke Hartberg Energieversorgungs-Ges.m.b.H.</v>
      </c>
    </row>
    <row r="220" spans="1:8" s="214" customFormat="1" ht="12.75">
      <c r="A220" s="214">
        <v>121</v>
      </c>
      <c r="B220" s="214" t="s">
        <v>456</v>
      </c>
      <c r="C220" s="218" t="s">
        <v>689</v>
      </c>
      <c r="D220" s="214" t="s">
        <v>690</v>
      </c>
      <c r="H220" s="215" t="str">
        <f t="shared" si="3"/>
        <v>K SNT S 125 / 10 Stadtwerke Imst</v>
      </c>
    </row>
    <row r="221" spans="1:8" s="214" customFormat="1" ht="12.75">
      <c r="A221" s="214">
        <v>122</v>
      </c>
      <c r="B221" s="214" t="s">
        <v>456</v>
      </c>
      <c r="C221" s="218" t="s">
        <v>691</v>
      </c>
      <c r="D221" s="214" t="s">
        <v>692</v>
      </c>
      <c r="H221" s="215" t="str">
        <f t="shared" si="3"/>
        <v>K SNT S 126 / 10 Stadtwerke Kitzbühel</v>
      </c>
    </row>
    <row r="222" spans="1:8" s="214" customFormat="1" ht="12.75">
      <c r="A222" s="214">
        <v>123</v>
      </c>
      <c r="B222" s="214" t="s">
        <v>456</v>
      </c>
      <c r="C222" s="218" t="s">
        <v>693</v>
      </c>
      <c r="D222" s="214" t="s">
        <v>694</v>
      </c>
      <c r="H222" s="215" t="str">
        <f t="shared" si="3"/>
        <v>K SNT S 127 / 10 Stadtwerke Kufstein Gesellschaft m.b.H</v>
      </c>
    </row>
    <row r="223" spans="1:8" s="214" customFormat="1" ht="12.75">
      <c r="A223" s="214">
        <v>124</v>
      </c>
      <c r="B223" s="214" t="s">
        <v>456</v>
      </c>
      <c r="C223" s="218" t="s">
        <v>695</v>
      </c>
      <c r="D223" s="214" t="s">
        <v>696</v>
      </c>
      <c r="H223" s="215" t="str">
        <f t="shared" si="3"/>
        <v>K SNT S 128 / 10 Stadtwerke Leoben-Stromversorgung</v>
      </c>
    </row>
    <row r="224" spans="1:8" s="214" customFormat="1" ht="12.75">
      <c r="A224" s="214">
        <v>125</v>
      </c>
      <c r="B224" s="214" t="s">
        <v>456</v>
      </c>
      <c r="C224" s="218" t="s">
        <v>697</v>
      </c>
      <c r="D224" s="214" t="s">
        <v>698</v>
      </c>
      <c r="H224" s="215" t="str">
        <f t="shared" si="3"/>
        <v>K SNT S 129 / 10 Stadtwerke Schwaz GmbH</v>
      </c>
    </row>
    <row r="225" spans="1:8" s="214" customFormat="1" ht="12.75">
      <c r="A225" s="214">
        <v>126</v>
      </c>
      <c r="B225" s="214" t="s">
        <v>456</v>
      </c>
      <c r="C225" s="218" t="s">
        <v>699</v>
      </c>
      <c r="D225" s="214" t="s">
        <v>700</v>
      </c>
      <c r="H225" s="215" t="str">
        <f t="shared" si="3"/>
        <v>K SNT S 130 / 10 Stadtwerke Trofaiach Ges.m.b.H.</v>
      </c>
    </row>
    <row r="226" spans="1:8" s="214" customFormat="1" ht="12.75">
      <c r="A226" s="214">
        <v>127</v>
      </c>
      <c r="B226" s="214" t="s">
        <v>456</v>
      </c>
      <c r="C226" s="218">
        <v>131</v>
      </c>
      <c r="D226" s="214" t="s">
        <v>701</v>
      </c>
      <c r="H226" s="215" t="str">
        <f t="shared" si="3"/>
        <v>K SNT S 131 / 10 Stadtwerke Voitsberg</v>
      </c>
    </row>
    <row r="227" spans="1:8" s="214" customFormat="1" ht="12.75">
      <c r="A227" s="214">
        <v>128</v>
      </c>
      <c r="B227" s="214" t="s">
        <v>456</v>
      </c>
      <c r="C227" s="218" t="s">
        <v>702</v>
      </c>
      <c r="D227" s="214" t="s">
        <v>703</v>
      </c>
      <c r="H227" s="215" t="str">
        <f t="shared" si="3"/>
        <v>K SNT S 132 / 10 Stadtwerke Wörgl Ges.m.b.H.</v>
      </c>
    </row>
    <row r="228" spans="1:8" s="214" customFormat="1" ht="12.75">
      <c r="A228" s="214">
        <v>129</v>
      </c>
      <c r="B228" s="214" t="s">
        <v>456</v>
      </c>
      <c r="C228" s="218" t="s">
        <v>704</v>
      </c>
      <c r="D228" s="214" t="s">
        <v>705</v>
      </c>
      <c r="H228" s="215" t="str">
        <f t="shared" si="3"/>
        <v>K SNT S 133 / 10 The Langau Trust, p.A. Forstverwaltung Langau</v>
      </c>
    </row>
    <row r="229" spans="1:8" s="214" customFormat="1" ht="12.75">
      <c r="A229" s="214">
        <v>130</v>
      </c>
      <c r="B229" s="214" t="s">
        <v>456</v>
      </c>
      <c r="C229" s="218" t="s">
        <v>706</v>
      </c>
      <c r="D229" s="214" t="s">
        <v>707</v>
      </c>
      <c r="H229" s="215" t="str">
        <f t="shared" si="3"/>
        <v>K SNT S 135 / 10 Überland Strom GmbH</v>
      </c>
    </row>
    <row r="230" spans="1:8" s="214" customFormat="1" ht="12.75">
      <c r="A230" s="214">
        <v>131</v>
      </c>
      <c r="B230" s="214" t="s">
        <v>456</v>
      </c>
      <c r="C230" s="218" t="s">
        <v>708</v>
      </c>
      <c r="D230" s="214" t="s">
        <v>709</v>
      </c>
      <c r="H230" s="215" t="str">
        <f t="shared" si="3"/>
        <v>K SNT S 138 / 10 AAE Wasserkraft Gesellschaft m.b.H.</v>
      </c>
    </row>
    <row r="231" spans="1:8" s="214" customFormat="1" ht="12.75">
      <c r="A231" s="214">
        <v>132</v>
      </c>
      <c r="B231" s="214" t="s">
        <v>456</v>
      </c>
      <c r="C231" s="218" t="s">
        <v>710</v>
      </c>
      <c r="D231" s="214" t="s">
        <v>711</v>
      </c>
      <c r="H231" s="215" t="str">
        <f t="shared" si="3"/>
        <v>K SNT S 139 / 10 Elektrizitätswerk Karl-Heinz Reinisch</v>
      </c>
    </row>
    <row r="232" spans="1:8" s="214" customFormat="1" ht="12.75">
      <c r="A232" s="214">
        <v>133</v>
      </c>
      <c r="B232" s="214" t="s">
        <v>456</v>
      </c>
      <c r="C232" s="218" t="s">
        <v>712</v>
      </c>
      <c r="D232" s="214" t="s">
        <v>713</v>
      </c>
      <c r="H232" s="215" t="str">
        <f t="shared" si="3"/>
        <v>K SNT S 140 / 10 Plövner Schmiede Betriebsgesellschaft m.b.H.</v>
      </c>
    </row>
  </sheetData>
  <sheetProtection password="E209" sheet="1" objects="1" scenarios="1"/>
  <mergeCells count="5">
    <mergeCell ref="B15:B16"/>
    <mergeCell ref="B32:B34"/>
    <mergeCell ref="C32:C34"/>
    <mergeCell ref="A7:D7"/>
    <mergeCell ref="A8:D8"/>
  </mergeCells>
  <dataValidations count="1">
    <dataValidation type="whole" operator="greaterThanOrEqual" allowBlank="1" showInputMessage="1" showErrorMessage="1" errorTitle="Fehlermeldung" error="In diesem Feld ist das Datum des Bilanzstichtages in Ihrem Unternehmen einzugeben!" sqref="C23">
      <formula1>0</formula1>
    </dataValidation>
  </dataValidations>
  <printOptions/>
  <pageMargins left="0.75" right="0.27" top="1" bottom="1" header="0.4921259845" footer="0.4921259845"/>
  <pageSetup fitToHeight="1" fitToWidth="1" horizontalDpi="600" verticalDpi="600" orientation="portrait" paperSize="9" scale="96" r:id="rId3"/>
  <headerFooter alignWithMargins="0">
    <oddHeader>&amp;R&amp;A</oddHeader>
    <oddFooter>&amp;C&amp;F&amp;RSeite &amp;P/&amp;N</oddFooter>
  </headerFooter>
  <ignoredErrors>
    <ignoredError sqref="C104:C232 C101:C102" numberStoredAsText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T484"/>
  <sheetViews>
    <sheetView showGridLines="0" view="pageBreakPreview" zoomScale="75" zoomScaleSheetLayoutView="75" workbookViewId="0" topLeftCell="A1">
      <selection activeCell="C28" sqref="C28"/>
    </sheetView>
  </sheetViews>
  <sheetFormatPr defaultColWidth="11.421875" defaultRowHeight="12.75"/>
  <cols>
    <col min="1" max="1" width="8.57421875" style="19" bestFit="1" customWidth="1"/>
    <col min="2" max="2" width="5.421875" style="1" customWidth="1"/>
    <col min="3" max="3" width="35.8515625" style="1" customWidth="1"/>
    <col min="4" max="4" width="2.8515625" style="1" customWidth="1"/>
    <col min="5" max="5" width="19.00390625" style="1" customWidth="1"/>
    <col min="6" max="6" width="2.8515625" style="1" customWidth="1"/>
    <col min="7" max="7" width="3.28125" style="1" customWidth="1"/>
    <col min="8" max="8" width="16.421875" style="1" customWidth="1"/>
    <col min="9" max="9" width="2.8515625" style="1" customWidth="1"/>
    <col min="10" max="10" width="1.421875" style="1" customWidth="1"/>
    <col min="11" max="11" width="16.421875" style="1" customWidth="1"/>
    <col min="12" max="12" width="2.8515625" style="1" customWidth="1"/>
    <col min="13" max="13" width="1.421875" style="1" customWidth="1"/>
    <col min="14" max="14" width="16.421875" style="1" customWidth="1"/>
    <col min="15" max="15" width="2.8515625" style="1" customWidth="1"/>
    <col min="16" max="16" width="1.421875" style="1" customWidth="1"/>
    <col min="17" max="17" width="16.421875" style="1" customWidth="1"/>
    <col min="18" max="18" width="2.8515625" style="1" customWidth="1"/>
    <col min="19" max="19" width="11.421875" style="1" customWidth="1"/>
    <col min="20" max="20" width="0" style="1" hidden="1" customWidth="1"/>
    <col min="21" max="16384" width="11.421875" style="1" customWidth="1"/>
  </cols>
  <sheetData>
    <row r="1" spans="1:18" ht="18" customHeight="1">
      <c r="A1" s="445" t="s">
        <v>76</v>
      </c>
      <c r="B1" s="432" t="s">
        <v>82</v>
      </c>
      <c r="C1" s="433"/>
      <c r="D1" s="433"/>
      <c r="E1" s="433"/>
      <c r="F1" s="436" t="s">
        <v>857</v>
      </c>
      <c r="G1" s="433"/>
      <c r="H1" s="433"/>
      <c r="I1" s="433"/>
      <c r="J1" s="433"/>
      <c r="K1" s="437" t="str">
        <f>'Allgemeine Informationen'!C11</f>
        <v>MUSTERNETZBETREIBER</v>
      </c>
      <c r="L1" s="438"/>
      <c r="M1" s="438"/>
      <c r="N1" s="438"/>
      <c r="O1" s="438"/>
      <c r="P1" s="438"/>
      <c r="Q1" s="438"/>
      <c r="R1" s="439"/>
    </row>
    <row r="2" spans="1:18" ht="18" customHeight="1">
      <c r="A2" s="446"/>
      <c r="B2" s="434"/>
      <c r="C2" s="435"/>
      <c r="D2" s="435"/>
      <c r="E2" s="435"/>
      <c r="F2" s="435"/>
      <c r="G2" s="435"/>
      <c r="H2" s="435"/>
      <c r="I2" s="435"/>
      <c r="J2" s="435"/>
      <c r="K2" s="440"/>
      <c r="L2" s="440"/>
      <c r="M2" s="440"/>
      <c r="N2" s="440"/>
      <c r="O2" s="440"/>
      <c r="P2" s="440"/>
      <c r="Q2" s="440"/>
      <c r="R2" s="441"/>
    </row>
    <row r="3" spans="1:18" s="5" customFormat="1" ht="12.75">
      <c r="A3" s="95" t="s">
        <v>85</v>
      </c>
      <c r="B3" s="32" t="s">
        <v>243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96"/>
    </row>
    <row r="4" spans="1:18" ht="12.75">
      <c r="A4" s="94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82"/>
    </row>
    <row r="5" spans="1:18" ht="12.75">
      <c r="A5" s="94" t="s">
        <v>86</v>
      </c>
      <c r="B5" s="97" t="s">
        <v>280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82"/>
    </row>
    <row r="6" spans="1:18" ht="12.75">
      <c r="A6" s="94"/>
      <c r="B6" s="97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82"/>
    </row>
    <row r="7" spans="1:18" ht="12.75">
      <c r="A7" s="94" t="s">
        <v>87</v>
      </c>
      <c r="B7" s="97" t="s">
        <v>281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82"/>
    </row>
    <row r="8" spans="1:18" ht="12.75">
      <c r="A8" s="98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100"/>
    </row>
    <row r="9" spans="1:18" ht="12.75">
      <c r="A9" s="94" t="s">
        <v>101</v>
      </c>
      <c r="B9" s="97" t="s">
        <v>102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82"/>
    </row>
    <row r="10" spans="1:18" ht="12.75">
      <c r="A10" s="94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82"/>
    </row>
    <row r="11" spans="1:18" ht="12.75">
      <c r="A11" s="94"/>
      <c r="B11" s="46"/>
      <c r="C11" s="46" t="s">
        <v>103</v>
      </c>
      <c r="D11" s="46"/>
      <c r="E11" s="46"/>
      <c r="F11" s="416" t="s">
        <v>104</v>
      </c>
      <c r="G11" s="442"/>
      <c r="H11" s="442"/>
      <c r="I11" s="442"/>
      <c r="J11" s="442"/>
      <c r="K11" s="46"/>
      <c r="L11" s="46"/>
      <c r="M11" s="46"/>
      <c r="N11" s="46"/>
      <c r="O11" s="46"/>
      <c r="P11" s="46"/>
      <c r="Q11" s="46"/>
      <c r="R11" s="82"/>
    </row>
    <row r="12" spans="1:18" ht="12.75">
      <c r="A12" s="94"/>
      <c r="B12" s="46"/>
      <c r="C12" s="423"/>
      <c r="D12" s="423"/>
      <c r="E12" s="413"/>
      <c r="F12" s="443">
        <v>0</v>
      </c>
      <c r="G12" s="444"/>
      <c r="H12" s="444"/>
      <c r="I12" s="444"/>
      <c r="J12" s="444"/>
      <c r="K12" s="46"/>
      <c r="L12" s="105"/>
      <c r="M12" s="105"/>
      <c r="N12" s="46"/>
      <c r="O12" s="46"/>
      <c r="P12" s="46"/>
      <c r="Q12" s="46"/>
      <c r="R12" s="82"/>
    </row>
    <row r="13" spans="1:18" ht="12.75">
      <c r="A13" s="94"/>
      <c r="B13" s="46"/>
      <c r="C13" s="423"/>
      <c r="D13" s="423"/>
      <c r="E13" s="413"/>
      <c r="F13" s="443">
        <v>0</v>
      </c>
      <c r="G13" s="444"/>
      <c r="H13" s="444"/>
      <c r="I13" s="444"/>
      <c r="J13" s="444"/>
      <c r="K13" s="46"/>
      <c r="L13" s="105"/>
      <c r="M13" s="105"/>
      <c r="N13" s="46"/>
      <c r="O13" s="46"/>
      <c r="P13" s="46"/>
      <c r="Q13" s="46"/>
      <c r="R13" s="82"/>
    </row>
    <row r="14" spans="1:18" ht="12.75">
      <c r="A14" s="94"/>
      <c r="B14" s="46"/>
      <c r="C14" s="423"/>
      <c r="D14" s="423"/>
      <c r="E14" s="413"/>
      <c r="F14" s="443">
        <v>0</v>
      </c>
      <c r="G14" s="444"/>
      <c r="H14" s="444"/>
      <c r="I14" s="444"/>
      <c r="J14" s="444"/>
      <c r="K14" s="46"/>
      <c r="L14" s="105"/>
      <c r="M14" s="105"/>
      <c r="N14" s="46"/>
      <c r="O14" s="46"/>
      <c r="P14" s="46"/>
      <c r="Q14" s="46"/>
      <c r="R14" s="82"/>
    </row>
    <row r="15" spans="1:18" ht="12.75">
      <c r="A15" s="94"/>
      <c r="B15" s="46"/>
      <c r="C15" s="423"/>
      <c r="D15" s="423"/>
      <c r="E15" s="413"/>
      <c r="F15" s="443">
        <v>0</v>
      </c>
      <c r="G15" s="444"/>
      <c r="H15" s="444"/>
      <c r="I15" s="444"/>
      <c r="J15" s="444"/>
      <c r="K15" s="46"/>
      <c r="L15" s="105"/>
      <c r="M15" s="105"/>
      <c r="N15" s="46"/>
      <c r="O15" s="46"/>
      <c r="P15" s="46"/>
      <c r="Q15" s="46"/>
      <c r="R15" s="82"/>
    </row>
    <row r="16" spans="1:18" ht="12.75">
      <c r="A16" s="94"/>
      <c r="B16" s="46"/>
      <c r="C16" s="423"/>
      <c r="D16" s="423"/>
      <c r="E16" s="413"/>
      <c r="F16" s="443">
        <v>0</v>
      </c>
      <c r="G16" s="444"/>
      <c r="H16" s="444"/>
      <c r="I16" s="444"/>
      <c r="J16" s="444"/>
      <c r="K16" s="46"/>
      <c r="L16" s="105"/>
      <c r="M16" s="105"/>
      <c r="N16" s="46"/>
      <c r="O16" s="46"/>
      <c r="P16" s="46"/>
      <c r="Q16" s="46"/>
      <c r="R16" s="82"/>
    </row>
    <row r="17" spans="1:18" ht="12.75">
      <c r="A17" s="94"/>
      <c r="B17" s="46"/>
      <c r="C17" s="414" t="s">
        <v>63</v>
      </c>
      <c r="D17" s="414"/>
      <c r="E17" s="412"/>
      <c r="F17" s="476" t="str">
        <f>IF(F12+F13+F14+F15+F16=100%,100%,"Richtig, wenn in Summe 100 %")</f>
        <v>Richtig, wenn in Summe 100 %</v>
      </c>
      <c r="G17" s="477"/>
      <c r="H17" s="477"/>
      <c r="I17" s="477"/>
      <c r="J17" s="477"/>
      <c r="K17" s="46"/>
      <c r="L17" s="105"/>
      <c r="M17" s="105"/>
      <c r="N17" s="46"/>
      <c r="O17" s="46"/>
      <c r="P17" s="46"/>
      <c r="Q17" s="46"/>
      <c r="R17" s="82"/>
    </row>
    <row r="18" spans="1:18" ht="12.75">
      <c r="A18" s="94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82"/>
    </row>
    <row r="19" spans="1:18" s="5" customFormat="1" ht="12.75">
      <c r="A19" s="95" t="s">
        <v>88</v>
      </c>
      <c r="B19" s="32" t="s">
        <v>1247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96"/>
    </row>
    <row r="20" spans="1:18" ht="12.75">
      <c r="A20" s="94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82"/>
    </row>
    <row r="21" spans="1:18" ht="39.75" customHeight="1">
      <c r="A21" s="94"/>
      <c r="B21" s="46"/>
      <c r="C21" s="46"/>
      <c r="D21" s="46"/>
      <c r="E21" s="46"/>
      <c r="F21" s="46"/>
      <c r="G21" s="46"/>
      <c r="H21" s="421" t="s">
        <v>212</v>
      </c>
      <c r="I21" s="421"/>
      <c r="J21" s="421" t="s">
        <v>268</v>
      </c>
      <c r="K21" s="422"/>
      <c r="L21" s="422"/>
      <c r="M21" s="421" t="s">
        <v>60</v>
      </c>
      <c r="N21" s="478"/>
      <c r="O21" s="421"/>
      <c r="P21" s="465" t="s">
        <v>0</v>
      </c>
      <c r="Q21" s="466"/>
      <c r="R21" s="467"/>
    </row>
    <row r="22" spans="1:18" ht="12.75">
      <c r="A22" s="94" t="s">
        <v>244</v>
      </c>
      <c r="B22" s="30"/>
      <c r="C22" s="355" t="s">
        <v>64</v>
      </c>
      <c r="D22" s="356"/>
      <c r="E22" s="32"/>
      <c r="F22" s="356"/>
      <c r="G22" s="357"/>
      <c r="H22" s="418">
        <f>H23+H24+H25</f>
        <v>0</v>
      </c>
      <c r="I22" s="420"/>
      <c r="J22" s="418">
        <f>J23+J24+J25</f>
        <v>0</v>
      </c>
      <c r="K22" s="419"/>
      <c r="L22" s="420"/>
      <c r="M22" s="418">
        <f>M23+M24+M25</f>
        <v>0</v>
      </c>
      <c r="N22" s="419"/>
      <c r="O22" s="420"/>
      <c r="P22" s="461">
        <f aca="true" t="shared" si="0" ref="P22:P29">SUM(H22:N22)</f>
        <v>0</v>
      </c>
      <c r="Q22" s="419"/>
      <c r="R22" s="420"/>
    </row>
    <row r="23" spans="1:18" ht="12.75">
      <c r="A23" s="94" t="s">
        <v>245</v>
      </c>
      <c r="B23" s="30"/>
      <c r="C23" s="355" t="s">
        <v>65</v>
      </c>
      <c r="D23" s="358"/>
      <c r="E23" s="32"/>
      <c r="F23" s="358"/>
      <c r="G23" s="359"/>
      <c r="H23" s="430">
        <v>0</v>
      </c>
      <c r="I23" s="431"/>
      <c r="J23" s="429">
        <v>0</v>
      </c>
      <c r="K23" s="429"/>
      <c r="L23" s="429"/>
      <c r="M23" s="429">
        <v>0</v>
      </c>
      <c r="N23" s="429"/>
      <c r="O23" s="429"/>
      <c r="P23" s="462">
        <f t="shared" si="0"/>
        <v>0</v>
      </c>
      <c r="Q23" s="463"/>
      <c r="R23" s="464"/>
    </row>
    <row r="24" spans="1:18" ht="12.75">
      <c r="A24" s="94" t="s">
        <v>246</v>
      </c>
      <c r="B24" s="30"/>
      <c r="C24" s="355" t="s">
        <v>66</v>
      </c>
      <c r="D24" s="358"/>
      <c r="E24" s="32"/>
      <c r="F24" s="358"/>
      <c r="G24" s="359"/>
      <c r="H24" s="430">
        <v>0</v>
      </c>
      <c r="I24" s="431"/>
      <c r="J24" s="429">
        <v>0</v>
      </c>
      <c r="K24" s="429"/>
      <c r="L24" s="429"/>
      <c r="M24" s="429">
        <v>0</v>
      </c>
      <c r="N24" s="429"/>
      <c r="O24" s="429"/>
      <c r="P24" s="462">
        <f t="shared" si="0"/>
        <v>0</v>
      </c>
      <c r="Q24" s="463"/>
      <c r="R24" s="464"/>
    </row>
    <row r="25" spans="1:18" ht="12.75">
      <c r="A25" s="94" t="s">
        <v>269</v>
      </c>
      <c r="B25" s="30"/>
      <c r="C25" s="355" t="s">
        <v>282</v>
      </c>
      <c r="D25" s="358"/>
      <c r="E25" s="32"/>
      <c r="F25" s="358"/>
      <c r="G25" s="359"/>
      <c r="H25" s="430">
        <v>0</v>
      </c>
      <c r="I25" s="431"/>
      <c r="J25" s="429">
        <v>0</v>
      </c>
      <c r="K25" s="429"/>
      <c r="L25" s="429"/>
      <c r="M25" s="429">
        <v>0</v>
      </c>
      <c r="N25" s="429"/>
      <c r="O25" s="429"/>
      <c r="P25" s="462">
        <f t="shared" si="0"/>
        <v>0</v>
      </c>
      <c r="Q25" s="463"/>
      <c r="R25" s="464"/>
    </row>
    <row r="26" spans="1:18" ht="12.75">
      <c r="A26" s="94" t="s">
        <v>247</v>
      </c>
      <c r="B26" s="30"/>
      <c r="C26" s="355" t="s">
        <v>81</v>
      </c>
      <c r="D26" s="356"/>
      <c r="E26" s="32"/>
      <c r="F26" s="356"/>
      <c r="G26" s="357"/>
      <c r="H26" s="430">
        <v>0</v>
      </c>
      <c r="I26" s="431"/>
      <c r="J26" s="430">
        <v>0</v>
      </c>
      <c r="K26" s="430"/>
      <c r="L26" s="430"/>
      <c r="M26" s="430">
        <v>0</v>
      </c>
      <c r="N26" s="430"/>
      <c r="O26" s="430"/>
      <c r="P26" s="468">
        <f t="shared" si="0"/>
        <v>0</v>
      </c>
      <c r="Q26" s="463"/>
      <c r="R26" s="464"/>
    </row>
    <row r="27" spans="1:18" ht="12.75">
      <c r="A27" s="94" t="s">
        <v>248</v>
      </c>
      <c r="B27" s="30"/>
      <c r="C27" s="355" t="s">
        <v>80</v>
      </c>
      <c r="D27" s="356"/>
      <c r="E27" s="32"/>
      <c r="F27" s="356"/>
      <c r="G27" s="357"/>
      <c r="H27" s="430">
        <v>0</v>
      </c>
      <c r="I27" s="431"/>
      <c r="J27" s="430">
        <v>0</v>
      </c>
      <c r="K27" s="430"/>
      <c r="L27" s="430"/>
      <c r="M27" s="430">
        <v>0</v>
      </c>
      <c r="N27" s="430"/>
      <c r="O27" s="430"/>
      <c r="P27" s="468">
        <f t="shared" si="0"/>
        <v>0</v>
      </c>
      <c r="Q27" s="463"/>
      <c r="R27" s="464"/>
    </row>
    <row r="28" spans="1:18" ht="12.75">
      <c r="A28" s="94" t="s">
        <v>249</v>
      </c>
      <c r="B28" s="46"/>
      <c r="C28" s="106" t="s">
        <v>44</v>
      </c>
      <c r="D28" s="107"/>
      <c r="E28" s="107"/>
      <c r="F28" s="107"/>
      <c r="G28" s="107"/>
      <c r="H28" s="468">
        <f>+H22+H26+H27</f>
        <v>0</v>
      </c>
      <c r="I28" s="479"/>
      <c r="J28" s="468">
        <f>J22+J26+J27</f>
        <v>0</v>
      </c>
      <c r="K28" s="479"/>
      <c r="L28" s="480"/>
      <c r="M28" s="468">
        <f>M22+M26+M27</f>
        <v>0</v>
      </c>
      <c r="N28" s="479"/>
      <c r="O28" s="480"/>
      <c r="P28" s="470">
        <f t="shared" si="0"/>
        <v>0</v>
      </c>
      <c r="Q28" s="471"/>
      <c r="R28" s="472"/>
    </row>
    <row r="29" spans="1:18" ht="12.75">
      <c r="A29" s="94" t="s">
        <v>250</v>
      </c>
      <c r="B29" s="46"/>
      <c r="C29" s="355" t="s">
        <v>99</v>
      </c>
      <c r="D29" s="356"/>
      <c r="E29" s="32"/>
      <c r="F29" s="356"/>
      <c r="G29" s="357"/>
      <c r="H29" s="430">
        <v>0</v>
      </c>
      <c r="I29" s="431"/>
      <c r="J29" s="430">
        <v>0</v>
      </c>
      <c r="K29" s="430"/>
      <c r="L29" s="430"/>
      <c r="M29" s="430">
        <v>0</v>
      </c>
      <c r="N29" s="430"/>
      <c r="O29" s="430"/>
      <c r="P29" s="468">
        <f t="shared" si="0"/>
        <v>0</v>
      </c>
      <c r="Q29" s="463"/>
      <c r="R29" s="464"/>
    </row>
    <row r="30" spans="1:18" ht="12.75">
      <c r="A30" s="94"/>
      <c r="B30" s="46"/>
      <c r="C30" s="56"/>
      <c r="D30" s="56"/>
      <c r="E30" s="97"/>
      <c r="F30" s="56"/>
      <c r="G30" s="56"/>
      <c r="H30" s="469"/>
      <c r="I30" s="464"/>
      <c r="J30" s="469"/>
      <c r="K30" s="463"/>
      <c r="L30" s="464"/>
      <c r="M30" s="469"/>
      <c r="N30" s="463"/>
      <c r="O30" s="464"/>
      <c r="P30" s="469"/>
      <c r="Q30" s="463"/>
      <c r="R30" s="464"/>
    </row>
    <row r="31" spans="1:18" ht="12.75">
      <c r="A31" s="94" t="s">
        <v>251</v>
      </c>
      <c r="B31" s="46"/>
      <c r="C31" s="355" t="s">
        <v>69</v>
      </c>
      <c r="D31" s="356"/>
      <c r="E31" s="32"/>
      <c r="F31" s="356"/>
      <c r="G31" s="357"/>
      <c r="H31" s="430">
        <v>0</v>
      </c>
      <c r="I31" s="431"/>
      <c r="J31" s="430">
        <v>0</v>
      </c>
      <c r="K31" s="430"/>
      <c r="L31" s="430"/>
      <c r="M31" s="430">
        <v>0</v>
      </c>
      <c r="N31" s="430"/>
      <c r="O31" s="430"/>
      <c r="P31" s="473">
        <f>SUM(H31:N31)</f>
        <v>0</v>
      </c>
      <c r="Q31" s="474"/>
      <c r="R31" s="475"/>
    </row>
    <row r="32" spans="1:18" ht="12.75">
      <c r="A32" s="94"/>
      <c r="B32" s="81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82"/>
    </row>
    <row r="33" spans="1:18" s="5" customFormat="1" ht="12.75">
      <c r="A33" s="95" t="s">
        <v>89</v>
      </c>
      <c r="B33" s="32" t="s">
        <v>716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96"/>
    </row>
    <row r="34" spans="1:18" ht="12.75">
      <c r="A34" s="94"/>
      <c r="B34" s="81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82"/>
    </row>
    <row r="35" spans="1:20" ht="12.75">
      <c r="A35" s="94" t="s">
        <v>90</v>
      </c>
      <c r="B35" s="103" t="s">
        <v>283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82"/>
      <c r="T35" s="1" t="s">
        <v>270</v>
      </c>
    </row>
    <row r="36" spans="1:18" ht="12.75">
      <c r="A36" s="94"/>
      <c r="B36" s="81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82"/>
    </row>
    <row r="37" spans="1:18" ht="12.75">
      <c r="A37" s="94" t="s">
        <v>231</v>
      </c>
      <c r="B37" s="81"/>
      <c r="C37" s="56" t="s">
        <v>70</v>
      </c>
      <c r="D37" s="220"/>
      <c r="E37" s="109"/>
      <c r="F37" s="109"/>
      <c r="G37" s="109"/>
      <c r="H37" s="109"/>
      <c r="I37" s="109"/>
      <c r="J37" s="109"/>
      <c r="K37" s="46"/>
      <c r="L37" s="46"/>
      <c r="M37" s="46"/>
      <c r="N37" s="46"/>
      <c r="O37" s="46"/>
      <c r="P37" s="46"/>
      <c r="Q37" s="46"/>
      <c r="R37" s="82"/>
    </row>
    <row r="38" spans="1:18" ht="12.75">
      <c r="A38" s="94" t="s">
        <v>232</v>
      </c>
      <c r="B38" s="81"/>
      <c r="C38" s="56" t="s">
        <v>71</v>
      </c>
      <c r="D38" s="220"/>
      <c r="E38" s="109"/>
      <c r="F38" s="109"/>
      <c r="G38" s="109"/>
      <c r="H38" s="109"/>
      <c r="I38" s="109"/>
      <c r="J38" s="109"/>
      <c r="K38" s="46"/>
      <c r="L38" s="46"/>
      <c r="M38" s="46"/>
      <c r="N38" s="46"/>
      <c r="O38" s="46"/>
      <c r="P38" s="46"/>
      <c r="Q38" s="46"/>
      <c r="R38" s="82"/>
    </row>
    <row r="39" spans="1:18" ht="12.75">
      <c r="A39" s="94" t="s">
        <v>233</v>
      </c>
      <c r="B39" s="81"/>
      <c r="C39" s="56" t="s">
        <v>129</v>
      </c>
      <c r="D39" s="220"/>
      <c r="E39" s="109"/>
      <c r="F39" s="109"/>
      <c r="G39" s="109"/>
      <c r="H39" s="109"/>
      <c r="I39" s="109"/>
      <c r="J39" s="109"/>
      <c r="K39" s="46"/>
      <c r="L39" s="46"/>
      <c r="M39" s="46"/>
      <c r="N39" s="46"/>
      <c r="O39" s="46"/>
      <c r="P39" s="46"/>
      <c r="Q39" s="46"/>
      <c r="R39" s="82"/>
    </row>
    <row r="40" spans="1:18" ht="12.75">
      <c r="A40" s="94" t="s">
        <v>234</v>
      </c>
      <c r="B40" s="81"/>
      <c r="C40" s="56" t="s">
        <v>72</v>
      </c>
      <c r="D40" s="220"/>
      <c r="E40" s="109"/>
      <c r="F40" s="109"/>
      <c r="G40" s="109"/>
      <c r="H40" s="109"/>
      <c r="I40" s="109"/>
      <c r="J40" s="109"/>
      <c r="K40" s="46"/>
      <c r="L40" s="46"/>
      <c r="M40" s="46"/>
      <c r="N40" s="46"/>
      <c r="O40" s="46"/>
      <c r="P40" s="46"/>
      <c r="Q40" s="46"/>
      <c r="R40" s="82"/>
    </row>
    <row r="41" spans="1:18" ht="12.75">
      <c r="A41" s="94" t="s">
        <v>235</v>
      </c>
      <c r="B41" s="81"/>
      <c r="C41" s="56" t="s">
        <v>73</v>
      </c>
      <c r="D41" s="220"/>
      <c r="E41" s="109"/>
      <c r="F41" s="109"/>
      <c r="G41" s="109"/>
      <c r="H41" s="109"/>
      <c r="I41" s="109"/>
      <c r="J41" s="109"/>
      <c r="K41" s="46"/>
      <c r="L41" s="46"/>
      <c r="M41" s="46"/>
      <c r="N41" s="46"/>
      <c r="O41" s="46"/>
      <c r="P41" s="46"/>
      <c r="Q41" s="46"/>
      <c r="R41" s="82"/>
    </row>
    <row r="42" spans="1:18" ht="12.75">
      <c r="A42" s="94" t="s">
        <v>236</v>
      </c>
      <c r="B42" s="81"/>
      <c r="C42" s="56" t="s">
        <v>53</v>
      </c>
      <c r="D42" s="220"/>
      <c r="E42" s="109"/>
      <c r="F42" s="109"/>
      <c r="G42" s="109"/>
      <c r="H42" s="109"/>
      <c r="I42" s="109"/>
      <c r="J42" s="109"/>
      <c r="K42" s="46"/>
      <c r="L42" s="46"/>
      <c r="M42" s="46"/>
      <c r="N42" s="46"/>
      <c r="O42" s="46"/>
      <c r="P42" s="46"/>
      <c r="Q42" s="46"/>
      <c r="R42" s="82"/>
    </row>
    <row r="43" spans="1:18" ht="12.75">
      <c r="A43" s="94" t="s">
        <v>237</v>
      </c>
      <c r="B43" s="81"/>
      <c r="C43" s="56" t="s">
        <v>130</v>
      </c>
      <c r="D43" s="220"/>
      <c r="E43" s="109"/>
      <c r="F43" s="109"/>
      <c r="G43" s="109"/>
      <c r="H43" s="109"/>
      <c r="I43" s="109"/>
      <c r="J43" s="109"/>
      <c r="K43" s="46"/>
      <c r="L43" s="46"/>
      <c r="M43" s="46"/>
      <c r="N43" s="46"/>
      <c r="O43" s="46"/>
      <c r="P43" s="46"/>
      <c r="Q43" s="46"/>
      <c r="R43" s="82"/>
    </row>
    <row r="44" spans="1:18" ht="12.75">
      <c r="A44" s="94" t="s">
        <v>238</v>
      </c>
      <c r="B44" s="81"/>
      <c r="C44" s="56" t="s">
        <v>74</v>
      </c>
      <c r="D44" s="220"/>
      <c r="E44" s="109"/>
      <c r="F44" s="109"/>
      <c r="G44" s="109"/>
      <c r="H44" s="109"/>
      <c r="I44" s="109"/>
      <c r="J44" s="109"/>
      <c r="K44" s="46"/>
      <c r="L44" s="46"/>
      <c r="M44" s="46"/>
      <c r="N44" s="46"/>
      <c r="O44" s="46"/>
      <c r="P44" s="46"/>
      <c r="Q44" s="46"/>
      <c r="R44" s="82"/>
    </row>
    <row r="45" spans="1:18" ht="12.75">
      <c r="A45" s="94" t="s">
        <v>239</v>
      </c>
      <c r="B45" s="81"/>
      <c r="C45" s="56" t="s">
        <v>56</v>
      </c>
      <c r="D45" s="220"/>
      <c r="E45" s="109"/>
      <c r="F45" s="109"/>
      <c r="G45" s="109"/>
      <c r="H45" s="109"/>
      <c r="I45" s="109"/>
      <c r="J45" s="109"/>
      <c r="K45" s="46"/>
      <c r="L45" s="46"/>
      <c r="M45" s="46"/>
      <c r="N45" s="46"/>
      <c r="O45" s="46"/>
      <c r="P45" s="46"/>
      <c r="Q45" s="46"/>
      <c r="R45" s="82"/>
    </row>
    <row r="46" spans="1:18" ht="12.75">
      <c r="A46" s="94" t="s">
        <v>240</v>
      </c>
      <c r="B46" s="81"/>
      <c r="C46" s="56" t="s">
        <v>55</v>
      </c>
      <c r="D46" s="220"/>
      <c r="E46" s="109"/>
      <c r="F46" s="109"/>
      <c r="G46" s="109"/>
      <c r="H46" s="109"/>
      <c r="I46" s="109"/>
      <c r="J46" s="109"/>
      <c r="K46" s="46"/>
      <c r="L46" s="46"/>
      <c r="M46" s="46"/>
      <c r="N46" s="46"/>
      <c r="O46" s="46"/>
      <c r="P46" s="46"/>
      <c r="Q46" s="46"/>
      <c r="R46" s="82"/>
    </row>
    <row r="47" spans="1:18" ht="12.75">
      <c r="A47" s="94" t="s">
        <v>241</v>
      </c>
      <c r="B47" s="81"/>
      <c r="C47" s="56" t="s">
        <v>54</v>
      </c>
      <c r="D47" s="220"/>
      <c r="E47" s="109"/>
      <c r="F47" s="109"/>
      <c r="G47" s="109"/>
      <c r="H47" s="109"/>
      <c r="I47" s="109"/>
      <c r="J47" s="109"/>
      <c r="K47" s="46"/>
      <c r="L47" s="46"/>
      <c r="M47" s="46"/>
      <c r="N47" s="46"/>
      <c r="O47" s="46"/>
      <c r="P47" s="46"/>
      <c r="Q47" s="46"/>
      <c r="R47" s="82"/>
    </row>
    <row r="48" spans="1:18" s="122" customFormat="1" ht="12.75" customHeight="1">
      <c r="A48" s="119" t="s">
        <v>242</v>
      </c>
      <c r="B48" s="120"/>
      <c r="C48" s="121" t="s">
        <v>68</v>
      </c>
      <c r="D48" s="221"/>
      <c r="E48" s="121" t="s">
        <v>61</v>
      </c>
      <c r="F48" s="447"/>
      <c r="G48" s="448"/>
      <c r="H48" s="448"/>
      <c r="I48" s="448"/>
      <c r="J48" s="448"/>
      <c r="K48" s="448"/>
      <c r="L48" s="448"/>
      <c r="M48" s="448"/>
      <c r="N48" s="448"/>
      <c r="O48" s="448"/>
      <c r="P48" s="448"/>
      <c r="Q48" s="448"/>
      <c r="R48" s="449"/>
    </row>
    <row r="49" spans="1:18" ht="12.75">
      <c r="A49" s="94"/>
      <c r="B49" s="81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82"/>
    </row>
    <row r="50" spans="1:18" ht="12.75">
      <c r="A50" s="94" t="s">
        <v>91</v>
      </c>
      <c r="B50" s="103" t="s">
        <v>416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82"/>
    </row>
    <row r="51" spans="1:18" ht="12.75">
      <c r="A51" s="94"/>
      <c r="B51" s="103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82"/>
    </row>
    <row r="52" spans="1:18" ht="12.75">
      <c r="A52" s="94"/>
      <c r="B52" s="103"/>
      <c r="C52" s="46"/>
      <c r="D52" s="46"/>
      <c r="E52" s="46"/>
      <c r="F52" s="109"/>
      <c r="G52" s="109"/>
      <c r="H52" s="131" t="s">
        <v>211</v>
      </c>
      <c r="I52" s="109"/>
      <c r="J52" s="109"/>
      <c r="K52" s="46"/>
      <c r="L52" s="109"/>
      <c r="M52" s="109"/>
      <c r="N52" s="46"/>
      <c r="O52" s="46"/>
      <c r="P52" s="109"/>
      <c r="Q52" s="46"/>
      <c r="R52" s="82"/>
    </row>
    <row r="53" spans="1:18" s="122" customFormat="1" ht="12.75">
      <c r="A53" s="119" t="s">
        <v>224</v>
      </c>
      <c r="B53" s="128"/>
      <c r="C53" s="129" t="s">
        <v>206</v>
      </c>
      <c r="D53" s="129"/>
      <c r="E53" s="129"/>
      <c r="F53" s="221"/>
      <c r="G53" s="130"/>
      <c r="H53" s="447"/>
      <c r="I53" s="459"/>
      <c r="J53" s="459"/>
      <c r="K53" s="459"/>
      <c r="L53" s="459"/>
      <c r="M53" s="459"/>
      <c r="N53" s="459"/>
      <c r="O53" s="459"/>
      <c r="P53" s="459"/>
      <c r="Q53" s="459"/>
      <c r="R53" s="460"/>
    </row>
    <row r="54" spans="1:18" ht="12.75">
      <c r="A54" s="94" t="s">
        <v>225</v>
      </c>
      <c r="B54" s="103"/>
      <c r="C54" s="46" t="s">
        <v>207</v>
      </c>
      <c r="D54" s="46"/>
      <c r="E54" s="46"/>
      <c r="F54" s="220"/>
      <c r="G54" s="109"/>
      <c r="H54" s="447"/>
      <c r="I54" s="459"/>
      <c r="J54" s="459"/>
      <c r="K54" s="459"/>
      <c r="L54" s="459"/>
      <c r="M54" s="459"/>
      <c r="N54" s="459"/>
      <c r="O54" s="459"/>
      <c r="P54" s="459"/>
      <c r="Q54" s="459"/>
      <c r="R54" s="460"/>
    </row>
    <row r="55" spans="1:18" ht="12.75">
      <c r="A55" s="94" t="s">
        <v>226</v>
      </c>
      <c r="B55" s="103"/>
      <c r="C55" s="46" t="s">
        <v>208</v>
      </c>
      <c r="D55" s="46"/>
      <c r="E55" s="46"/>
      <c r="F55" s="220"/>
      <c r="G55" s="109"/>
      <c r="H55" s="447"/>
      <c r="I55" s="459"/>
      <c r="J55" s="459"/>
      <c r="K55" s="459"/>
      <c r="L55" s="459"/>
      <c r="M55" s="459"/>
      <c r="N55" s="459"/>
      <c r="O55" s="459"/>
      <c r="P55" s="459"/>
      <c r="Q55" s="459"/>
      <c r="R55" s="460"/>
    </row>
    <row r="56" spans="1:18" ht="12.75">
      <c r="A56" s="94" t="s">
        <v>227</v>
      </c>
      <c r="B56" s="103"/>
      <c r="C56" s="46" t="s">
        <v>252</v>
      </c>
      <c r="D56" s="46"/>
      <c r="E56" s="46"/>
      <c r="F56" s="220"/>
      <c r="G56" s="109"/>
      <c r="H56" s="447"/>
      <c r="I56" s="459"/>
      <c r="J56" s="459"/>
      <c r="K56" s="459"/>
      <c r="L56" s="459"/>
      <c r="M56" s="459"/>
      <c r="N56" s="459"/>
      <c r="O56" s="459"/>
      <c r="P56" s="459"/>
      <c r="Q56" s="459"/>
      <c r="R56" s="460"/>
    </row>
    <row r="57" spans="1:18" ht="12.75">
      <c r="A57" s="94" t="s">
        <v>228</v>
      </c>
      <c r="B57" s="103"/>
      <c r="C57" s="46" t="s">
        <v>223</v>
      </c>
      <c r="D57" s="46"/>
      <c r="E57" s="46"/>
      <c r="F57" s="220"/>
      <c r="G57" s="109"/>
      <c r="H57" s="447"/>
      <c r="I57" s="459"/>
      <c r="J57" s="459"/>
      <c r="K57" s="459"/>
      <c r="L57" s="459"/>
      <c r="M57" s="459"/>
      <c r="N57" s="459"/>
      <c r="O57" s="459"/>
      <c r="P57" s="459"/>
      <c r="Q57" s="459"/>
      <c r="R57" s="460"/>
    </row>
    <row r="58" spans="1:18" ht="12.75">
      <c r="A58" s="98" t="s">
        <v>229</v>
      </c>
      <c r="B58" s="104"/>
      <c r="C58" s="108" t="s">
        <v>209</v>
      </c>
      <c r="D58" s="108"/>
      <c r="E58" s="108"/>
      <c r="F58" s="220"/>
      <c r="G58" s="109"/>
      <c r="H58" s="447"/>
      <c r="I58" s="459"/>
      <c r="J58" s="459"/>
      <c r="K58" s="459"/>
      <c r="L58" s="459"/>
      <c r="M58" s="459"/>
      <c r="N58" s="459"/>
      <c r="O58" s="459"/>
      <c r="P58" s="459"/>
      <c r="Q58" s="459"/>
      <c r="R58" s="460"/>
    </row>
    <row r="59" spans="1:18" ht="12.75">
      <c r="A59" s="98" t="s">
        <v>230</v>
      </c>
      <c r="B59" s="104"/>
      <c r="C59" s="108" t="s">
        <v>210</v>
      </c>
      <c r="D59" s="108"/>
      <c r="E59" s="108"/>
      <c r="F59" s="220"/>
      <c r="G59" s="109"/>
      <c r="H59" s="447"/>
      <c r="I59" s="459"/>
      <c r="J59" s="459"/>
      <c r="K59" s="459"/>
      <c r="L59" s="459"/>
      <c r="M59" s="459"/>
      <c r="N59" s="459"/>
      <c r="O59" s="459"/>
      <c r="P59" s="459"/>
      <c r="Q59" s="459"/>
      <c r="R59" s="460"/>
    </row>
    <row r="60" spans="1:18" ht="12.75">
      <c r="A60" s="94"/>
      <c r="B60" s="81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82"/>
    </row>
    <row r="61" spans="1:18" ht="12.75">
      <c r="A61" s="94" t="s">
        <v>92</v>
      </c>
      <c r="B61" s="103" t="s">
        <v>717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82"/>
    </row>
    <row r="62" spans="1:18" ht="12.75">
      <c r="A62" s="98"/>
      <c r="B62" s="104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11"/>
    </row>
    <row r="63" spans="1:18" ht="12.75">
      <c r="A63" s="94" t="s">
        <v>93</v>
      </c>
      <c r="B63" s="81"/>
      <c r="C63" s="46" t="s">
        <v>47</v>
      </c>
      <c r="D63" s="220"/>
      <c r="E63" s="110" t="s">
        <v>62</v>
      </c>
      <c r="F63" s="46"/>
      <c r="G63" s="46"/>
      <c r="H63" s="46"/>
      <c r="I63" s="447"/>
      <c r="J63" s="448"/>
      <c r="K63" s="448"/>
      <c r="L63" s="448"/>
      <c r="M63" s="448"/>
      <c r="N63" s="448"/>
      <c r="O63" s="448"/>
      <c r="P63" s="448"/>
      <c r="Q63" s="448"/>
      <c r="R63" s="449"/>
    </row>
    <row r="64" spans="1:18" ht="12.75">
      <c r="A64" s="94" t="s">
        <v>265</v>
      </c>
      <c r="B64" s="81"/>
      <c r="C64" s="46" t="s">
        <v>57</v>
      </c>
      <c r="D64" s="220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82"/>
    </row>
    <row r="65" spans="1:18" ht="12.75">
      <c r="A65" s="94"/>
      <c r="B65" s="81"/>
      <c r="C65" s="46"/>
      <c r="D65" s="131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82"/>
    </row>
    <row r="66" spans="1:18" s="5" customFormat="1" ht="12.75">
      <c r="A66" s="95" t="s">
        <v>94</v>
      </c>
      <c r="B66" s="102" t="s">
        <v>105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96"/>
    </row>
    <row r="67" spans="1:18" ht="12.75">
      <c r="A67" s="94"/>
      <c r="B67" s="450"/>
      <c r="C67" s="451"/>
      <c r="D67" s="451"/>
      <c r="E67" s="451"/>
      <c r="F67" s="451"/>
      <c r="G67" s="451"/>
      <c r="H67" s="451"/>
      <c r="I67" s="451"/>
      <c r="J67" s="451"/>
      <c r="K67" s="451"/>
      <c r="L67" s="451"/>
      <c r="M67" s="451"/>
      <c r="N67" s="451"/>
      <c r="O67" s="451"/>
      <c r="P67" s="451"/>
      <c r="Q67" s="451"/>
      <c r="R67" s="452"/>
    </row>
    <row r="68" spans="1:18" s="18" customFormat="1" ht="12.75">
      <c r="A68" s="101"/>
      <c r="B68" s="453"/>
      <c r="C68" s="454"/>
      <c r="D68" s="454"/>
      <c r="E68" s="454"/>
      <c r="F68" s="454"/>
      <c r="G68" s="454"/>
      <c r="H68" s="454"/>
      <c r="I68" s="454"/>
      <c r="J68" s="454"/>
      <c r="K68" s="454"/>
      <c r="L68" s="454"/>
      <c r="M68" s="454"/>
      <c r="N68" s="454"/>
      <c r="O68" s="454"/>
      <c r="P68" s="454"/>
      <c r="Q68" s="454"/>
      <c r="R68" s="455"/>
    </row>
    <row r="69" spans="1:18" s="18" customFormat="1" ht="12.75">
      <c r="A69" s="101"/>
      <c r="B69" s="453"/>
      <c r="C69" s="454"/>
      <c r="D69" s="454"/>
      <c r="E69" s="454"/>
      <c r="F69" s="454"/>
      <c r="G69" s="454"/>
      <c r="H69" s="454"/>
      <c r="I69" s="454"/>
      <c r="J69" s="454"/>
      <c r="K69" s="454"/>
      <c r="L69" s="454"/>
      <c r="M69" s="454"/>
      <c r="N69" s="454"/>
      <c r="O69" s="454"/>
      <c r="P69" s="454"/>
      <c r="Q69" s="454"/>
      <c r="R69" s="455"/>
    </row>
    <row r="70" spans="1:18" s="18" customFormat="1" ht="12.75">
      <c r="A70" s="101"/>
      <c r="B70" s="453"/>
      <c r="C70" s="454"/>
      <c r="D70" s="454"/>
      <c r="E70" s="454"/>
      <c r="F70" s="454"/>
      <c r="G70" s="454"/>
      <c r="H70" s="454"/>
      <c r="I70" s="454"/>
      <c r="J70" s="454"/>
      <c r="K70" s="454"/>
      <c r="L70" s="454"/>
      <c r="M70" s="454"/>
      <c r="N70" s="454"/>
      <c r="O70" s="454"/>
      <c r="P70" s="454"/>
      <c r="Q70" s="454"/>
      <c r="R70" s="455"/>
    </row>
    <row r="71" spans="1:18" s="18" customFormat="1" ht="12.75">
      <c r="A71" s="101"/>
      <c r="B71" s="453"/>
      <c r="C71" s="454"/>
      <c r="D71" s="454"/>
      <c r="E71" s="454"/>
      <c r="F71" s="454"/>
      <c r="G71" s="454"/>
      <c r="H71" s="454"/>
      <c r="I71" s="454"/>
      <c r="J71" s="454"/>
      <c r="K71" s="454"/>
      <c r="L71" s="454"/>
      <c r="M71" s="454"/>
      <c r="N71" s="454"/>
      <c r="O71" s="454"/>
      <c r="P71" s="454"/>
      <c r="Q71" s="454"/>
      <c r="R71" s="455"/>
    </row>
    <row r="72" spans="1:18" s="18" customFormat="1" ht="12.75">
      <c r="A72" s="101"/>
      <c r="B72" s="453"/>
      <c r="C72" s="454"/>
      <c r="D72" s="454"/>
      <c r="E72" s="454"/>
      <c r="F72" s="454"/>
      <c r="G72" s="454"/>
      <c r="H72" s="454"/>
      <c r="I72" s="454"/>
      <c r="J72" s="454"/>
      <c r="K72" s="454"/>
      <c r="L72" s="454"/>
      <c r="M72" s="454"/>
      <c r="N72" s="454"/>
      <c r="O72" s="454"/>
      <c r="P72" s="454"/>
      <c r="Q72" s="454"/>
      <c r="R72" s="455"/>
    </row>
    <row r="73" spans="1:18" s="18" customFormat="1" ht="12.75">
      <c r="A73" s="101"/>
      <c r="B73" s="453"/>
      <c r="C73" s="454"/>
      <c r="D73" s="454"/>
      <c r="E73" s="454"/>
      <c r="F73" s="454"/>
      <c r="G73" s="454"/>
      <c r="H73" s="454"/>
      <c r="I73" s="454"/>
      <c r="J73" s="454"/>
      <c r="K73" s="454"/>
      <c r="L73" s="454"/>
      <c r="M73" s="454"/>
      <c r="N73" s="454"/>
      <c r="O73" s="454"/>
      <c r="P73" s="454"/>
      <c r="Q73" s="454"/>
      <c r="R73" s="455"/>
    </row>
    <row r="74" spans="1:18" s="18" customFormat="1" ht="12.75">
      <c r="A74" s="87"/>
      <c r="B74" s="456"/>
      <c r="C74" s="457"/>
      <c r="D74" s="457"/>
      <c r="E74" s="457"/>
      <c r="F74" s="457"/>
      <c r="G74" s="457"/>
      <c r="H74" s="457"/>
      <c r="I74" s="457"/>
      <c r="J74" s="457"/>
      <c r="K74" s="457"/>
      <c r="L74" s="457"/>
      <c r="M74" s="457"/>
      <c r="N74" s="457"/>
      <c r="O74" s="457"/>
      <c r="P74" s="457"/>
      <c r="Q74" s="457"/>
      <c r="R74" s="458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</sheetData>
  <sheetProtection password="E209" sheet="1" objects="1" scenarios="1"/>
  <mergeCells count="71">
    <mergeCell ref="H29:I29"/>
    <mergeCell ref="H27:I27"/>
    <mergeCell ref="H26:I26"/>
    <mergeCell ref="H22:I22"/>
    <mergeCell ref="H25:I25"/>
    <mergeCell ref="H31:I31"/>
    <mergeCell ref="J31:L31"/>
    <mergeCell ref="M26:O26"/>
    <mergeCell ref="M27:O27"/>
    <mergeCell ref="M28:O28"/>
    <mergeCell ref="J27:L27"/>
    <mergeCell ref="J28:L28"/>
    <mergeCell ref="J26:L26"/>
    <mergeCell ref="H28:I28"/>
    <mergeCell ref="H30:I30"/>
    <mergeCell ref="J30:L30"/>
    <mergeCell ref="F16:J16"/>
    <mergeCell ref="F17:J17"/>
    <mergeCell ref="P27:R27"/>
    <mergeCell ref="P25:R25"/>
    <mergeCell ref="M21:O21"/>
    <mergeCell ref="M22:O22"/>
    <mergeCell ref="M23:O23"/>
    <mergeCell ref="M24:O24"/>
    <mergeCell ref="M25:O25"/>
    <mergeCell ref="P28:R28"/>
    <mergeCell ref="P31:R31"/>
    <mergeCell ref="M30:O30"/>
    <mergeCell ref="M31:O31"/>
    <mergeCell ref="H55:R55"/>
    <mergeCell ref="P22:R22"/>
    <mergeCell ref="P23:R23"/>
    <mergeCell ref="P21:R21"/>
    <mergeCell ref="P29:R29"/>
    <mergeCell ref="P30:R30"/>
    <mergeCell ref="J29:L29"/>
    <mergeCell ref="M29:O29"/>
    <mergeCell ref="P24:R24"/>
    <mergeCell ref="P26:R26"/>
    <mergeCell ref="A1:A2"/>
    <mergeCell ref="I63:R63"/>
    <mergeCell ref="B67:R74"/>
    <mergeCell ref="H56:R56"/>
    <mergeCell ref="H57:R57"/>
    <mergeCell ref="H58:R58"/>
    <mergeCell ref="H59:R59"/>
    <mergeCell ref="F48:R48"/>
    <mergeCell ref="H53:R53"/>
    <mergeCell ref="H54:R54"/>
    <mergeCell ref="B1:E2"/>
    <mergeCell ref="F1:J2"/>
    <mergeCell ref="K1:R2"/>
    <mergeCell ref="C16:E16"/>
    <mergeCell ref="F11:J11"/>
    <mergeCell ref="F15:J15"/>
    <mergeCell ref="C12:E12"/>
    <mergeCell ref="F12:J12"/>
    <mergeCell ref="F13:J13"/>
    <mergeCell ref="F14:J14"/>
    <mergeCell ref="J25:L25"/>
    <mergeCell ref="J24:L24"/>
    <mergeCell ref="H23:I23"/>
    <mergeCell ref="H24:I24"/>
    <mergeCell ref="J23:L23"/>
    <mergeCell ref="J22:L22"/>
    <mergeCell ref="H21:I21"/>
    <mergeCell ref="J21:L21"/>
    <mergeCell ref="C13:E13"/>
    <mergeCell ref="C14:E14"/>
    <mergeCell ref="C15:E15"/>
    <mergeCell ref="C17:E17"/>
  </mergeCells>
  <dataValidations count="1">
    <dataValidation type="list" allowBlank="1" showInputMessage="1" showErrorMessage="1" errorTitle="Fehlermeldung" error="Es kann nur ein X eingegeben werden!" sqref="D37:D48 F53:F59 D63:D64">
      <formula1>$T$35</formula1>
    </dataValidation>
  </dataValidations>
  <printOptions/>
  <pageMargins left="0.75" right="0.27" top="1" bottom="1" header="0.4921259845" footer="0.4921259845"/>
  <pageSetup horizontalDpi="600" verticalDpi="600" orientation="portrait" paperSize="9" scale="58" r:id="rId1"/>
  <headerFooter alignWithMargins="0">
    <oddHeader>&amp;R&amp;A</oddHeader>
    <oddFooter>&amp;C&amp;F&amp;RSeite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5"/>
  <dimension ref="A1:M96"/>
  <sheetViews>
    <sheetView showGridLines="0" view="pageBreakPreview" zoomScale="75" zoomScaleNormal="75" zoomScaleSheetLayoutView="75" workbookViewId="0" topLeftCell="A1">
      <selection activeCell="B15" sqref="B15"/>
    </sheetView>
  </sheetViews>
  <sheetFormatPr defaultColWidth="11.421875" defaultRowHeight="12.75"/>
  <cols>
    <col min="1" max="1" width="9.140625" style="11" bestFit="1" customWidth="1"/>
    <col min="2" max="2" width="73.140625" style="11" bestFit="1" customWidth="1"/>
    <col min="3" max="6" width="15.421875" style="11" customWidth="1"/>
    <col min="7" max="8" width="15.421875" style="1" customWidth="1"/>
    <col min="9" max="9" width="32.421875" style="17" customWidth="1"/>
    <col min="10" max="11" width="32.421875" style="1" customWidth="1"/>
    <col min="12" max="12" width="11.421875" style="1" customWidth="1"/>
    <col min="13" max="16384" width="11.421875" style="11" customWidth="1"/>
  </cols>
  <sheetData>
    <row r="1" spans="1:11" ht="18" customHeight="1">
      <c r="A1" s="484" t="s">
        <v>77</v>
      </c>
      <c r="B1" s="485" t="s">
        <v>213</v>
      </c>
      <c r="C1" s="436" t="str">
        <f>'A.Organisatorische Fragen'!F1</f>
        <v>Geschäftsjahr 2009</v>
      </c>
      <c r="D1" s="433"/>
      <c r="E1" s="117"/>
      <c r="F1" s="486" t="str">
        <f>'Allgemeine Informationen'!C11</f>
        <v>MUSTERNETZBETREIBER</v>
      </c>
      <c r="G1" s="487"/>
      <c r="H1" s="487"/>
      <c r="I1" s="488"/>
      <c r="J1" s="115"/>
      <c r="K1" s="115"/>
    </row>
    <row r="2" spans="1:12" ht="18" customHeight="1">
      <c r="A2" s="446"/>
      <c r="B2" s="434"/>
      <c r="C2" s="435"/>
      <c r="D2" s="435"/>
      <c r="E2" s="20"/>
      <c r="F2" s="489"/>
      <c r="G2" s="489"/>
      <c r="H2" s="489"/>
      <c r="I2" s="490"/>
      <c r="J2" s="11"/>
      <c r="K2" s="11"/>
      <c r="L2" s="11"/>
    </row>
    <row r="3" spans="1:12" ht="15.75">
      <c r="A3" s="21"/>
      <c r="B3" s="22"/>
      <c r="C3" s="23" t="s">
        <v>140</v>
      </c>
      <c r="D3" s="23" t="s">
        <v>131</v>
      </c>
      <c r="E3" s="23" t="s">
        <v>132</v>
      </c>
      <c r="F3" s="23" t="s">
        <v>133</v>
      </c>
      <c r="G3" s="24" t="s">
        <v>134</v>
      </c>
      <c r="H3" s="24" t="s">
        <v>95</v>
      </c>
      <c r="I3" s="23" t="s">
        <v>83</v>
      </c>
      <c r="J3" s="11"/>
      <c r="K3" s="11"/>
      <c r="L3" s="11"/>
    </row>
    <row r="4" spans="1:12" ht="15.75">
      <c r="A4" s="21"/>
      <c r="B4" s="22"/>
      <c r="C4" s="23" t="s">
        <v>141</v>
      </c>
      <c r="D4" s="23" t="s">
        <v>142</v>
      </c>
      <c r="E4" s="23" t="str">
        <f>D4</f>
        <v>in MWh</v>
      </c>
      <c r="F4" s="23" t="str">
        <f>D4</f>
        <v>in MWh</v>
      </c>
      <c r="G4" s="23" t="str">
        <f>D4</f>
        <v>in MWh</v>
      </c>
      <c r="H4" s="23" t="str">
        <f>D4</f>
        <v>in MWh</v>
      </c>
      <c r="I4" s="23"/>
      <c r="J4" s="11"/>
      <c r="K4" s="11"/>
      <c r="L4" s="11"/>
    </row>
    <row r="5" spans="1:12" ht="22.5">
      <c r="A5" s="21" t="s">
        <v>67</v>
      </c>
      <c r="B5" s="25" t="s">
        <v>168</v>
      </c>
      <c r="C5" s="146" t="s">
        <v>334</v>
      </c>
      <c r="D5" s="23"/>
      <c r="E5" s="23"/>
      <c r="F5" s="23"/>
      <c r="G5" s="24"/>
      <c r="H5" s="24"/>
      <c r="I5" s="23"/>
      <c r="J5" s="11"/>
      <c r="K5" s="11"/>
      <c r="L5" s="11"/>
    </row>
    <row r="6" spans="1:13" s="1" customFormat="1" ht="15.75" customHeight="1">
      <c r="A6" s="26" t="s">
        <v>100</v>
      </c>
      <c r="B6" s="25" t="s">
        <v>159</v>
      </c>
      <c r="C6" s="27"/>
      <c r="D6" s="27"/>
      <c r="E6" s="27"/>
      <c r="F6" s="27"/>
      <c r="G6" s="27"/>
      <c r="H6" s="27"/>
      <c r="I6" s="28"/>
      <c r="J6" s="14"/>
      <c r="K6" s="12"/>
      <c r="L6" s="15"/>
      <c r="M6" s="15"/>
    </row>
    <row r="7" spans="1:13" s="2" customFormat="1" ht="12.75">
      <c r="A7" s="29" t="s">
        <v>25</v>
      </c>
      <c r="B7" s="30" t="s">
        <v>10</v>
      </c>
      <c r="C7" s="141">
        <v>0</v>
      </c>
      <c r="D7" s="3">
        <v>0</v>
      </c>
      <c r="E7" s="3">
        <v>0</v>
      </c>
      <c r="F7" s="3">
        <v>0</v>
      </c>
      <c r="G7" s="3">
        <v>0</v>
      </c>
      <c r="H7" s="36">
        <f>SUM(D7:G7)</f>
        <v>0</v>
      </c>
      <c r="I7" s="132"/>
      <c r="J7" s="14"/>
      <c r="K7" s="12"/>
      <c r="L7" s="12"/>
      <c r="M7" s="12"/>
    </row>
    <row r="8" spans="1:13" s="1" customFormat="1" ht="12.75">
      <c r="A8" s="31" t="s">
        <v>26</v>
      </c>
      <c r="B8" s="32" t="s">
        <v>135</v>
      </c>
      <c r="C8" s="126">
        <f aca="true" t="shared" si="0" ref="C8:H8">SUM(C7:C7)</f>
        <v>0</v>
      </c>
      <c r="D8" s="35">
        <f t="shared" si="0"/>
        <v>0</v>
      </c>
      <c r="E8" s="35">
        <f t="shared" si="0"/>
        <v>0</v>
      </c>
      <c r="F8" s="35">
        <f t="shared" si="0"/>
        <v>0</v>
      </c>
      <c r="G8" s="35">
        <f t="shared" si="0"/>
        <v>0</v>
      </c>
      <c r="H8" s="35">
        <f t="shared" si="0"/>
        <v>0</v>
      </c>
      <c r="I8" s="133"/>
      <c r="J8" s="14"/>
      <c r="K8" s="12"/>
      <c r="L8" s="12"/>
      <c r="M8" s="12"/>
    </row>
    <row r="9" spans="1:13" s="1" customFormat="1" ht="15.75" customHeight="1">
      <c r="A9" s="26" t="s">
        <v>113</v>
      </c>
      <c r="B9" s="25" t="s">
        <v>160</v>
      </c>
      <c r="C9" s="27"/>
      <c r="D9" s="27"/>
      <c r="E9" s="27"/>
      <c r="F9" s="27"/>
      <c r="G9" s="27"/>
      <c r="H9" s="27"/>
      <c r="I9" s="134"/>
      <c r="J9" s="14"/>
      <c r="K9" s="12"/>
      <c r="L9" s="15"/>
      <c r="M9" s="15"/>
    </row>
    <row r="10" spans="1:13" s="2" customFormat="1" ht="12.75">
      <c r="A10" s="29" t="s">
        <v>27</v>
      </c>
      <c r="B10" s="30" t="s">
        <v>10</v>
      </c>
      <c r="C10" s="141">
        <v>0</v>
      </c>
      <c r="D10" s="3">
        <v>0</v>
      </c>
      <c r="E10" s="3">
        <v>0</v>
      </c>
      <c r="F10" s="3">
        <v>0</v>
      </c>
      <c r="G10" s="3">
        <v>0</v>
      </c>
      <c r="H10" s="36">
        <f>SUM(D10:G10)</f>
        <v>0</v>
      </c>
      <c r="I10" s="132"/>
      <c r="J10" s="14"/>
      <c r="K10" s="12"/>
      <c r="L10" s="12"/>
      <c r="M10" s="12"/>
    </row>
    <row r="11" spans="1:13" s="1" customFormat="1" ht="12.75">
      <c r="A11" s="31" t="s">
        <v>28</v>
      </c>
      <c r="B11" s="32" t="s">
        <v>136</v>
      </c>
      <c r="C11" s="126">
        <f aca="true" t="shared" si="1" ref="C11:H11">SUM(C10:C10)</f>
        <v>0</v>
      </c>
      <c r="D11" s="35">
        <f t="shared" si="1"/>
        <v>0</v>
      </c>
      <c r="E11" s="35">
        <f t="shared" si="1"/>
        <v>0</v>
      </c>
      <c r="F11" s="35">
        <f t="shared" si="1"/>
        <v>0</v>
      </c>
      <c r="G11" s="35">
        <f t="shared" si="1"/>
        <v>0</v>
      </c>
      <c r="H11" s="35">
        <f t="shared" si="1"/>
        <v>0</v>
      </c>
      <c r="I11" s="133"/>
      <c r="J11" s="14"/>
      <c r="K11" s="12"/>
      <c r="L11" s="12"/>
      <c r="M11" s="12"/>
    </row>
    <row r="12" spans="1:13" s="1" customFormat="1" ht="15.75" customHeight="1">
      <c r="A12" s="26" t="s">
        <v>114</v>
      </c>
      <c r="B12" s="25" t="s">
        <v>161</v>
      </c>
      <c r="C12" s="27"/>
      <c r="D12" s="27"/>
      <c r="E12" s="27"/>
      <c r="F12" s="27"/>
      <c r="G12" s="27"/>
      <c r="H12" s="27"/>
      <c r="I12" s="134"/>
      <c r="J12" s="14"/>
      <c r="K12" s="12"/>
      <c r="L12" s="15"/>
      <c r="M12" s="15"/>
    </row>
    <row r="13" spans="1:13" s="2" customFormat="1" ht="12.75">
      <c r="A13" s="29" t="s">
        <v>29</v>
      </c>
      <c r="B13" s="30" t="s">
        <v>256</v>
      </c>
      <c r="C13" s="141">
        <v>0</v>
      </c>
      <c r="D13" s="3">
        <v>0</v>
      </c>
      <c r="E13" s="3">
        <v>0</v>
      </c>
      <c r="F13" s="3">
        <v>0</v>
      </c>
      <c r="G13" s="3">
        <v>0</v>
      </c>
      <c r="H13" s="36">
        <f>SUM(D13:G13)</f>
        <v>0</v>
      </c>
      <c r="I13" s="132"/>
      <c r="J13" s="14"/>
      <c r="K13" s="12"/>
      <c r="L13" s="12"/>
      <c r="M13" s="12"/>
    </row>
    <row r="14" spans="1:13" s="2" customFormat="1" ht="12.75">
      <c r="A14" s="29" t="s">
        <v>30</v>
      </c>
      <c r="B14" s="30" t="s">
        <v>12</v>
      </c>
      <c r="C14" s="37"/>
      <c r="D14" s="3">
        <v>0</v>
      </c>
      <c r="E14" s="3">
        <v>0</v>
      </c>
      <c r="F14" s="3">
        <v>0</v>
      </c>
      <c r="G14" s="3">
        <v>0</v>
      </c>
      <c r="H14" s="36">
        <f>SUM(D14:G14)</f>
        <v>0</v>
      </c>
      <c r="I14" s="132"/>
      <c r="J14" s="14"/>
      <c r="K14" s="12"/>
      <c r="L14" s="12"/>
      <c r="M14" s="12"/>
    </row>
    <row r="15" spans="1:13" s="1" customFormat="1" ht="12.75">
      <c r="A15" s="31" t="s">
        <v>149</v>
      </c>
      <c r="B15" s="32" t="s">
        <v>137</v>
      </c>
      <c r="C15" s="126">
        <f aca="true" t="shared" si="2" ref="C15:H15">SUM(C13:C14)</f>
        <v>0</v>
      </c>
      <c r="D15" s="35">
        <f t="shared" si="2"/>
        <v>0</v>
      </c>
      <c r="E15" s="35">
        <f t="shared" si="2"/>
        <v>0</v>
      </c>
      <c r="F15" s="35">
        <f t="shared" si="2"/>
        <v>0</v>
      </c>
      <c r="G15" s="35">
        <f t="shared" si="2"/>
        <v>0</v>
      </c>
      <c r="H15" s="35">
        <f t="shared" si="2"/>
        <v>0</v>
      </c>
      <c r="I15" s="133"/>
      <c r="J15" s="14"/>
      <c r="K15" s="12"/>
      <c r="L15" s="12"/>
      <c r="M15" s="12"/>
    </row>
    <row r="16" spans="1:13" s="1" customFormat="1" ht="15.75" customHeight="1">
      <c r="A16" s="26" t="s">
        <v>163</v>
      </c>
      <c r="B16" s="25" t="s">
        <v>162</v>
      </c>
      <c r="C16" s="27"/>
      <c r="D16" s="27"/>
      <c r="E16" s="27"/>
      <c r="F16" s="27"/>
      <c r="G16" s="27"/>
      <c r="H16" s="27"/>
      <c r="I16" s="134"/>
      <c r="J16" s="14"/>
      <c r="K16" s="12"/>
      <c r="L16" s="15"/>
      <c r="M16" s="15"/>
    </row>
    <row r="17" spans="1:13" s="2" customFormat="1" ht="12.75">
      <c r="A17" s="29" t="s">
        <v>150</v>
      </c>
      <c r="B17" s="30" t="s">
        <v>256</v>
      </c>
      <c r="C17" s="141">
        <v>0</v>
      </c>
      <c r="D17" s="3">
        <v>0</v>
      </c>
      <c r="E17" s="3">
        <v>0</v>
      </c>
      <c r="F17" s="3">
        <v>0</v>
      </c>
      <c r="G17" s="3">
        <v>0</v>
      </c>
      <c r="H17" s="36">
        <f>SUM(D17:G17)</f>
        <v>0</v>
      </c>
      <c r="I17" s="132"/>
      <c r="J17" s="14"/>
      <c r="K17" s="12"/>
      <c r="L17" s="12"/>
      <c r="M17" s="12"/>
    </row>
    <row r="18" spans="1:13" s="2" customFormat="1" ht="12.75">
      <c r="A18" s="29" t="s">
        <v>151</v>
      </c>
      <c r="B18" s="30" t="s">
        <v>257</v>
      </c>
      <c r="C18" s="37"/>
      <c r="D18" s="3">
        <v>0</v>
      </c>
      <c r="E18" s="3">
        <v>0</v>
      </c>
      <c r="F18" s="3">
        <v>0</v>
      </c>
      <c r="G18" s="3">
        <v>0</v>
      </c>
      <c r="H18" s="36">
        <f>SUM(D18:G18)</f>
        <v>0</v>
      </c>
      <c r="I18" s="132"/>
      <c r="J18" s="14"/>
      <c r="K18" s="12"/>
      <c r="L18" s="12"/>
      <c r="M18" s="12"/>
    </row>
    <row r="19" spans="1:13" s="2" customFormat="1" ht="12.75">
      <c r="A19" s="29" t="s">
        <v>152</v>
      </c>
      <c r="B19" s="30" t="s">
        <v>12</v>
      </c>
      <c r="C19" s="37"/>
      <c r="D19" s="3">
        <v>0</v>
      </c>
      <c r="E19" s="3">
        <v>0</v>
      </c>
      <c r="F19" s="3">
        <v>0</v>
      </c>
      <c r="G19" s="3">
        <v>0</v>
      </c>
      <c r="H19" s="36">
        <f>SUM(D19:G19)</f>
        <v>0</v>
      </c>
      <c r="I19" s="132"/>
      <c r="J19" s="14"/>
      <c r="K19" s="12"/>
      <c r="L19" s="12"/>
      <c r="M19" s="12"/>
    </row>
    <row r="20" spans="1:13" s="1" customFormat="1" ht="12.75">
      <c r="A20" s="31" t="s">
        <v>153</v>
      </c>
      <c r="B20" s="32" t="s">
        <v>139</v>
      </c>
      <c r="C20" s="126">
        <f aca="true" t="shared" si="3" ref="C20:H20">SUM(C17:C19)</f>
        <v>0</v>
      </c>
      <c r="D20" s="35">
        <f t="shared" si="3"/>
        <v>0</v>
      </c>
      <c r="E20" s="35">
        <f t="shared" si="3"/>
        <v>0</v>
      </c>
      <c r="F20" s="35">
        <f t="shared" si="3"/>
        <v>0</v>
      </c>
      <c r="G20" s="35">
        <f t="shared" si="3"/>
        <v>0</v>
      </c>
      <c r="H20" s="35">
        <f t="shared" si="3"/>
        <v>0</v>
      </c>
      <c r="I20" s="133"/>
      <c r="J20" s="14"/>
      <c r="K20" s="12"/>
      <c r="L20" s="12"/>
      <c r="M20" s="12"/>
    </row>
    <row r="21" spans="1:13" s="1" customFormat="1" ht="15.75" customHeight="1">
      <c r="A21" s="26" t="s">
        <v>165</v>
      </c>
      <c r="B21" s="25" t="s">
        <v>164</v>
      </c>
      <c r="C21" s="27"/>
      <c r="D21" s="27"/>
      <c r="E21" s="27"/>
      <c r="F21" s="27"/>
      <c r="G21" s="27"/>
      <c r="H21" s="27"/>
      <c r="I21" s="134"/>
      <c r="J21" s="14"/>
      <c r="K21" s="12"/>
      <c r="L21" s="15"/>
      <c r="M21" s="15"/>
    </row>
    <row r="22" spans="1:13" s="2" customFormat="1" ht="12.75">
      <c r="A22" s="29" t="s">
        <v>154</v>
      </c>
      <c r="B22" s="30" t="s">
        <v>256</v>
      </c>
      <c r="C22" s="141">
        <v>0</v>
      </c>
      <c r="D22" s="3">
        <v>0</v>
      </c>
      <c r="E22" s="3">
        <v>0</v>
      </c>
      <c r="F22" s="3">
        <v>0</v>
      </c>
      <c r="G22" s="3">
        <v>0</v>
      </c>
      <c r="H22" s="36">
        <f aca="true" t="shared" si="4" ref="H22:H29">SUM(D22:G22)</f>
        <v>0</v>
      </c>
      <c r="I22" s="132"/>
      <c r="J22" s="14"/>
      <c r="K22" s="12"/>
      <c r="L22" s="12"/>
      <c r="M22" s="12"/>
    </row>
    <row r="23" spans="1:13" s="2" customFormat="1" ht="12.75">
      <c r="A23" s="29" t="s">
        <v>155</v>
      </c>
      <c r="B23" s="30" t="s">
        <v>258</v>
      </c>
      <c r="C23" s="141">
        <v>0</v>
      </c>
      <c r="D23" s="3">
        <v>0</v>
      </c>
      <c r="E23" s="3">
        <v>0</v>
      </c>
      <c r="F23" s="3">
        <v>0</v>
      </c>
      <c r="G23" s="3">
        <v>0</v>
      </c>
      <c r="H23" s="36">
        <f t="shared" si="4"/>
        <v>0</v>
      </c>
      <c r="I23" s="132"/>
      <c r="J23" s="14"/>
      <c r="K23" s="12"/>
      <c r="L23" s="12"/>
      <c r="M23" s="12"/>
    </row>
    <row r="24" spans="1:13" s="2" customFormat="1" ht="12.75">
      <c r="A24" s="29" t="s">
        <v>156</v>
      </c>
      <c r="B24" s="30" t="s">
        <v>11</v>
      </c>
      <c r="C24" s="37"/>
      <c r="D24" s="3">
        <v>0</v>
      </c>
      <c r="E24" s="3">
        <v>0</v>
      </c>
      <c r="F24" s="3">
        <v>0</v>
      </c>
      <c r="G24" s="3">
        <v>0</v>
      </c>
      <c r="H24" s="36">
        <f t="shared" si="4"/>
        <v>0</v>
      </c>
      <c r="I24" s="132"/>
      <c r="J24" s="14"/>
      <c r="K24" s="12"/>
      <c r="L24" s="12"/>
      <c r="M24" s="12"/>
    </row>
    <row r="25" spans="1:13" s="2" customFormat="1" ht="12.75">
      <c r="A25" s="29" t="s">
        <v>157</v>
      </c>
      <c r="B25" s="30" t="s">
        <v>215</v>
      </c>
      <c r="C25" s="37"/>
      <c r="D25" s="3">
        <v>0</v>
      </c>
      <c r="E25" s="3">
        <v>0</v>
      </c>
      <c r="F25" s="3">
        <v>0</v>
      </c>
      <c r="G25" s="3">
        <v>0</v>
      </c>
      <c r="H25" s="36">
        <f t="shared" si="4"/>
        <v>0</v>
      </c>
      <c r="I25" s="132"/>
      <c r="J25" s="14"/>
      <c r="K25" s="12"/>
      <c r="L25" s="12"/>
      <c r="M25" s="12"/>
    </row>
    <row r="26" spans="1:13" s="2" customFormat="1" ht="12.75">
      <c r="A26" s="29" t="s">
        <v>158</v>
      </c>
      <c r="B26" s="30" t="s">
        <v>12</v>
      </c>
      <c r="C26" s="37"/>
      <c r="D26" s="36">
        <f>+SUM(D27:D29)</f>
        <v>0</v>
      </c>
      <c r="E26" s="36">
        <f>+SUM(E27:E29)</f>
        <v>0</v>
      </c>
      <c r="F26" s="36">
        <f>+SUM(F27:F29)</f>
        <v>0</v>
      </c>
      <c r="G26" s="36">
        <f>+SUM(G27:G29)</f>
        <v>0</v>
      </c>
      <c r="H26" s="36">
        <f t="shared" si="4"/>
        <v>0</v>
      </c>
      <c r="I26" s="132"/>
      <c r="J26" s="14"/>
      <c r="K26" s="12"/>
      <c r="L26" s="12"/>
      <c r="M26" s="12"/>
    </row>
    <row r="27" spans="1:13" s="2" customFormat="1" ht="12.75">
      <c r="A27" s="29" t="s">
        <v>410</v>
      </c>
      <c r="B27" s="30" t="s">
        <v>413</v>
      </c>
      <c r="C27" s="37"/>
      <c r="D27" s="3">
        <v>0</v>
      </c>
      <c r="E27" s="3">
        <v>0</v>
      </c>
      <c r="F27" s="3">
        <v>0</v>
      </c>
      <c r="G27" s="3">
        <v>0</v>
      </c>
      <c r="H27" s="36">
        <f t="shared" si="4"/>
        <v>0</v>
      </c>
      <c r="I27" s="132"/>
      <c r="J27" s="14"/>
      <c r="K27" s="12"/>
      <c r="L27" s="12"/>
      <c r="M27" s="12"/>
    </row>
    <row r="28" spans="1:13" s="2" customFormat="1" ht="12.75">
      <c r="A28" s="29" t="s">
        <v>411</v>
      </c>
      <c r="B28" s="30" t="s">
        <v>414</v>
      </c>
      <c r="C28" s="37"/>
      <c r="D28" s="3">
        <v>0</v>
      </c>
      <c r="E28" s="3">
        <v>0</v>
      </c>
      <c r="F28" s="3">
        <v>0</v>
      </c>
      <c r="G28" s="3">
        <v>0</v>
      </c>
      <c r="H28" s="36">
        <f t="shared" si="4"/>
        <v>0</v>
      </c>
      <c r="I28" s="132"/>
      <c r="J28" s="14"/>
      <c r="K28" s="12"/>
      <c r="L28" s="12"/>
      <c r="M28" s="12"/>
    </row>
    <row r="29" spans="1:13" s="2" customFormat="1" ht="12.75">
      <c r="A29" s="29" t="s">
        <v>412</v>
      </c>
      <c r="B29" s="30" t="s">
        <v>415</v>
      </c>
      <c r="C29" s="37"/>
      <c r="D29" s="3">
        <v>0</v>
      </c>
      <c r="E29" s="3">
        <v>0</v>
      </c>
      <c r="F29" s="3">
        <v>0</v>
      </c>
      <c r="G29" s="3">
        <v>0</v>
      </c>
      <c r="H29" s="36">
        <f t="shared" si="4"/>
        <v>0</v>
      </c>
      <c r="I29" s="132"/>
      <c r="J29" s="14"/>
      <c r="K29" s="12"/>
      <c r="L29" s="12"/>
      <c r="M29" s="12"/>
    </row>
    <row r="30" spans="1:13" s="1" customFormat="1" ht="12.75">
      <c r="A30" s="31" t="s">
        <v>216</v>
      </c>
      <c r="B30" s="32" t="s">
        <v>138</v>
      </c>
      <c r="C30" s="126">
        <f>SUM(C22:C23)</f>
        <v>0</v>
      </c>
      <c r="D30" s="35">
        <f>SUM(D22:D26)</f>
        <v>0</v>
      </c>
      <c r="E30" s="35">
        <f>SUM(E22:E26)</f>
        <v>0</v>
      </c>
      <c r="F30" s="35">
        <f>SUM(F22:F26)</f>
        <v>0</v>
      </c>
      <c r="G30" s="35">
        <f>SUM(G22:G26)</f>
        <v>0</v>
      </c>
      <c r="H30" s="35">
        <f>SUM(H22:H26)</f>
        <v>0</v>
      </c>
      <c r="I30" s="133"/>
      <c r="J30" s="14"/>
      <c r="K30" s="12"/>
      <c r="L30" s="12"/>
      <c r="M30" s="12"/>
    </row>
    <row r="31" spans="1:13" s="1" customFormat="1" ht="12.75">
      <c r="A31" s="31" t="s">
        <v>166</v>
      </c>
      <c r="B31" s="32" t="s">
        <v>143</v>
      </c>
      <c r="C31" s="126">
        <f aca="true" t="shared" si="5" ref="C31:H31">C8+C11+C15+C20+C30</f>
        <v>0</v>
      </c>
      <c r="D31" s="35">
        <f t="shared" si="5"/>
        <v>0</v>
      </c>
      <c r="E31" s="35">
        <f t="shared" si="5"/>
        <v>0</v>
      </c>
      <c r="F31" s="35">
        <f t="shared" si="5"/>
        <v>0</v>
      </c>
      <c r="G31" s="35">
        <f t="shared" si="5"/>
        <v>0</v>
      </c>
      <c r="H31" s="35">
        <f t="shared" si="5"/>
        <v>0</v>
      </c>
      <c r="I31" s="133"/>
      <c r="J31" s="14"/>
      <c r="K31" s="12"/>
      <c r="L31" s="12"/>
      <c r="M31" s="12"/>
    </row>
    <row r="32" spans="1:13" s="1" customFormat="1" ht="12.75">
      <c r="A32" s="31"/>
      <c r="B32" s="32"/>
      <c r="C32" s="38"/>
      <c r="D32" s="38"/>
      <c r="E32" s="38"/>
      <c r="F32" s="38"/>
      <c r="G32" s="38"/>
      <c r="H32" s="38"/>
      <c r="I32" s="135"/>
      <c r="J32" s="14"/>
      <c r="K32" s="12"/>
      <c r="L32" s="12"/>
      <c r="M32" s="12"/>
    </row>
    <row r="33" spans="1:13" s="1" customFormat="1" ht="15.75" customHeight="1">
      <c r="A33" s="31" t="s">
        <v>48</v>
      </c>
      <c r="B33" s="32" t="s">
        <v>167</v>
      </c>
      <c r="C33" s="481" t="s">
        <v>1249</v>
      </c>
      <c r="D33" s="482"/>
      <c r="E33" s="482"/>
      <c r="F33" s="482"/>
      <c r="G33" s="482"/>
      <c r="H33" s="482"/>
      <c r="I33" s="483"/>
      <c r="J33" s="14"/>
      <c r="K33" s="12"/>
      <c r="L33" s="12"/>
      <c r="M33" s="12"/>
    </row>
    <row r="34" spans="1:13" s="1" customFormat="1" ht="15.75" customHeight="1">
      <c r="A34" s="26" t="s">
        <v>42</v>
      </c>
      <c r="B34" s="25" t="s">
        <v>259</v>
      </c>
      <c r="C34" s="27"/>
      <c r="D34" s="27"/>
      <c r="E34" s="27"/>
      <c r="F34" s="27"/>
      <c r="G34" s="27"/>
      <c r="H34" s="27"/>
      <c r="I34" s="134"/>
      <c r="J34" s="14"/>
      <c r="K34" s="12"/>
      <c r="L34" s="15"/>
      <c r="M34" s="15"/>
    </row>
    <row r="35" spans="1:13" s="2" customFormat="1" ht="12.75">
      <c r="A35" s="29" t="s">
        <v>169</v>
      </c>
      <c r="B35" s="30" t="s">
        <v>13</v>
      </c>
      <c r="C35" s="141">
        <v>0</v>
      </c>
      <c r="D35" s="3">
        <v>0</v>
      </c>
      <c r="E35" s="3">
        <v>0</v>
      </c>
      <c r="F35" s="3">
        <v>0</v>
      </c>
      <c r="G35" s="3">
        <v>0</v>
      </c>
      <c r="H35" s="36">
        <f>SUM(D35:G35)</f>
        <v>0</v>
      </c>
      <c r="I35" s="136"/>
      <c r="J35" s="14"/>
      <c r="K35" s="12"/>
      <c r="L35" s="12"/>
      <c r="M35" s="12"/>
    </row>
    <row r="36" spans="1:13" s="2" customFormat="1" ht="12.75">
      <c r="A36" s="29" t="s">
        <v>170</v>
      </c>
      <c r="B36" s="30" t="s">
        <v>14</v>
      </c>
      <c r="C36" s="37"/>
      <c r="D36" s="3">
        <v>0</v>
      </c>
      <c r="E36" s="3">
        <v>0</v>
      </c>
      <c r="F36" s="3">
        <v>0</v>
      </c>
      <c r="G36" s="3">
        <v>0</v>
      </c>
      <c r="H36" s="36">
        <f>SUM(D36:G36)</f>
        <v>0</v>
      </c>
      <c r="I36" s="136"/>
      <c r="J36" s="14"/>
      <c r="K36" s="12"/>
      <c r="L36" s="12"/>
      <c r="M36" s="12"/>
    </row>
    <row r="37" spans="1:13" s="2" customFormat="1" ht="12.75">
      <c r="A37" s="29" t="s">
        <v>171</v>
      </c>
      <c r="B37" s="30" t="s">
        <v>15</v>
      </c>
      <c r="C37" s="37"/>
      <c r="D37" s="3">
        <v>0</v>
      </c>
      <c r="E37" s="3">
        <v>0</v>
      </c>
      <c r="F37" s="3">
        <v>0</v>
      </c>
      <c r="G37" s="3">
        <v>0</v>
      </c>
      <c r="H37" s="36">
        <f>SUM(D37:G37)</f>
        <v>0</v>
      </c>
      <c r="I37" s="136"/>
      <c r="J37" s="14"/>
      <c r="K37" s="12"/>
      <c r="L37" s="12"/>
      <c r="M37" s="12"/>
    </row>
    <row r="38" spans="1:13" s="2" customFormat="1" ht="12.75">
      <c r="A38" s="29" t="s">
        <v>172</v>
      </c>
      <c r="B38" s="30" t="s">
        <v>304</v>
      </c>
      <c r="C38" s="141">
        <v>0</v>
      </c>
      <c r="D38" s="3">
        <v>0</v>
      </c>
      <c r="E38" s="3">
        <v>0</v>
      </c>
      <c r="F38" s="3">
        <v>0</v>
      </c>
      <c r="G38" s="3">
        <v>0</v>
      </c>
      <c r="H38" s="36">
        <f>SUM(D38:G38)</f>
        <v>0</v>
      </c>
      <c r="I38" s="136"/>
      <c r="J38" s="14"/>
      <c r="K38" s="12"/>
      <c r="L38" s="12"/>
      <c r="M38" s="12"/>
    </row>
    <row r="39" spans="1:13" s="1" customFormat="1" ht="15.75" customHeight="1">
      <c r="A39" s="26" t="s">
        <v>43</v>
      </c>
      <c r="B39" s="25" t="s">
        <v>145</v>
      </c>
      <c r="C39" s="27"/>
      <c r="D39" s="27"/>
      <c r="E39" s="27"/>
      <c r="F39" s="27"/>
      <c r="G39" s="27"/>
      <c r="H39" s="27"/>
      <c r="I39" s="134"/>
      <c r="J39" s="14"/>
      <c r="K39" s="12"/>
      <c r="L39" s="15"/>
      <c r="M39" s="15"/>
    </row>
    <row r="40" spans="1:13" s="2" customFormat="1" ht="12.75">
      <c r="A40" s="29" t="s">
        <v>174</v>
      </c>
      <c r="B40" s="30" t="s">
        <v>13</v>
      </c>
      <c r="C40" s="141">
        <v>0</v>
      </c>
      <c r="D40" s="3">
        <v>0</v>
      </c>
      <c r="E40" s="3">
        <v>0</v>
      </c>
      <c r="F40" s="3">
        <v>0</v>
      </c>
      <c r="G40" s="3">
        <v>0</v>
      </c>
      <c r="H40" s="36">
        <f>SUM(D40:G40)</f>
        <v>0</v>
      </c>
      <c r="I40" s="136"/>
      <c r="J40" s="14"/>
      <c r="K40" s="12"/>
      <c r="L40" s="12"/>
      <c r="M40" s="12"/>
    </row>
    <row r="41" spans="1:13" s="2" customFormat="1" ht="12.75">
      <c r="A41" s="29" t="s">
        <v>173</v>
      </c>
      <c r="B41" s="30" t="s">
        <v>14</v>
      </c>
      <c r="C41" s="37"/>
      <c r="D41" s="3">
        <v>0</v>
      </c>
      <c r="E41" s="3">
        <v>0</v>
      </c>
      <c r="F41" s="3">
        <v>0</v>
      </c>
      <c r="G41" s="3">
        <v>0</v>
      </c>
      <c r="H41" s="36">
        <f>SUM(D41:G41)</f>
        <v>0</v>
      </c>
      <c r="I41" s="136"/>
      <c r="J41" s="14"/>
      <c r="K41" s="12"/>
      <c r="L41" s="12"/>
      <c r="M41" s="12"/>
    </row>
    <row r="42" spans="1:13" s="2" customFormat="1" ht="12.75">
      <c r="A42" s="29" t="s">
        <v>175</v>
      </c>
      <c r="B42" s="30" t="s">
        <v>15</v>
      </c>
      <c r="C42" s="37"/>
      <c r="D42" s="3">
        <v>0</v>
      </c>
      <c r="E42" s="3">
        <v>0</v>
      </c>
      <c r="F42" s="3">
        <v>0</v>
      </c>
      <c r="G42" s="3">
        <v>0</v>
      </c>
      <c r="H42" s="36">
        <f>SUM(D42:G42)</f>
        <v>0</v>
      </c>
      <c r="I42" s="136"/>
      <c r="J42" s="14"/>
      <c r="K42" s="12"/>
      <c r="L42" s="12"/>
      <c r="M42" s="12"/>
    </row>
    <row r="43" spans="1:13" s="2" customFormat="1" ht="12.75">
      <c r="A43" s="29" t="s">
        <v>176</v>
      </c>
      <c r="B43" s="30" t="s">
        <v>304</v>
      </c>
      <c r="C43" s="141">
        <v>0</v>
      </c>
      <c r="D43" s="3">
        <v>0</v>
      </c>
      <c r="E43" s="3">
        <v>0</v>
      </c>
      <c r="F43" s="3">
        <v>0</v>
      </c>
      <c r="G43" s="3">
        <v>0</v>
      </c>
      <c r="H43" s="36">
        <f>SUM(D43:G43)</f>
        <v>0</v>
      </c>
      <c r="I43" s="136"/>
      <c r="J43" s="14"/>
      <c r="K43" s="12"/>
      <c r="L43" s="12"/>
      <c r="M43" s="12"/>
    </row>
    <row r="44" spans="1:13" s="1" customFormat="1" ht="15.75" customHeight="1">
      <c r="A44" s="26" t="s">
        <v>177</v>
      </c>
      <c r="B44" s="25" t="s">
        <v>146</v>
      </c>
      <c r="C44" s="27"/>
      <c r="D44" s="27"/>
      <c r="E44" s="27"/>
      <c r="F44" s="27"/>
      <c r="G44" s="27"/>
      <c r="H44" s="27"/>
      <c r="I44" s="134"/>
      <c r="J44" s="14"/>
      <c r="K44" s="12"/>
      <c r="L44" s="15"/>
      <c r="M44" s="15"/>
    </row>
    <row r="45" spans="1:13" s="2" customFormat="1" ht="12.75">
      <c r="A45" s="29" t="s">
        <v>178</v>
      </c>
      <c r="B45" s="30" t="s">
        <v>13</v>
      </c>
      <c r="C45" s="141">
        <v>0</v>
      </c>
      <c r="D45" s="3">
        <v>0</v>
      </c>
      <c r="E45" s="3">
        <v>0</v>
      </c>
      <c r="F45" s="3">
        <v>0</v>
      </c>
      <c r="G45" s="3">
        <v>0</v>
      </c>
      <c r="H45" s="36">
        <f>SUM(D45:G45)</f>
        <v>0</v>
      </c>
      <c r="I45" s="136"/>
      <c r="J45" s="14"/>
      <c r="K45" s="12"/>
      <c r="L45" s="12"/>
      <c r="M45" s="12"/>
    </row>
    <row r="46" spans="1:13" s="2" customFormat="1" ht="12.75">
      <c r="A46" s="29" t="s">
        <v>179</v>
      </c>
      <c r="B46" s="30" t="s">
        <v>14</v>
      </c>
      <c r="C46" s="37"/>
      <c r="D46" s="3">
        <v>0</v>
      </c>
      <c r="E46" s="3">
        <v>0</v>
      </c>
      <c r="F46" s="3">
        <v>0</v>
      </c>
      <c r="G46" s="3">
        <v>0</v>
      </c>
      <c r="H46" s="36">
        <f>SUM(D46:G46)</f>
        <v>0</v>
      </c>
      <c r="I46" s="136"/>
      <c r="J46" s="14"/>
      <c r="K46" s="12"/>
      <c r="L46" s="12"/>
      <c r="M46" s="12"/>
    </row>
    <row r="47" spans="1:13" s="2" customFormat="1" ht="12.75">
      <c r="A47" s="29" t="s">
        <v>180</v>
      </c>
      <c r="B47" s="30" t="s">
        <v>15</v>
      </c>
      <c r="C47" s="37"/>
      <c r="D47" s="3">
        <v>0</v>
      </c>
      <c r="E47" s="3">
        <v>0</v>
      </c>
      <c r="F47" s="3">
        <v>0</v>
      </c>
      <c r="G47" s="3">
        <v>0</v>
      </c>
      <c r="H47" s="36">
        <f>SUM(D47:G47)</f>
        <v>0</v>
      </c>
      <c r="I47" s="136"/>
      <c r="J47" s="14"/>
      <c r="K47" s="12"/>
      <c r="L47" s="12"/>
      <c r="M47" s="12"/>
    </row>
    <row r="48" spans="1:13" s="2" customFormat="1" ht="12.75">
      <c r="A48" s="29" t="s">
        <v>181</v>
      </c>
      <c r="B48" s="30" t="s">
        <v>304</v>
      </c>
      <c r="C48" s="141">
        <v>0</v>
      </c>
      <c r="D48" s="3">
        <v>0</v>
      </c>
      <c r="E48" s="3">
        <v>0</v>
      </c>
      <c r="F48" s="3">
        <v>0</v>
      </c>
      <c r="G48" s="3">
        <v>0</v>
      </c>
      <c r="H48" s="36">
        <f>SUM(D48:G48)</f>
        <v>0</v>
      </c>
      <c r="I48" s="136"/>
      <c r="J48" s="14"/>
      <c r="K48" s="12"/>
      <c r="L48" s="12"/>
      <c r="M48" s="12"/>
    </row>
    <row r="49" spans="1:13" s="1" customFormat="1" ht="15.75" customHeight="1">
      <c r="A49" s="26" t="s">
        <v>182</v>
      </c>
      <c r="B49" s="25" t="s">
        <v>144</v>
      </c>
      <c r="C49" s="27"/>
      <c r="D49" s="27"/>
      <c r="E49" s="27"/>
      <c r="F49" s="27"/>
      <c r="G49" s="27"/>
      <c r="H49" s="27"/>
      <c r="I49" s="134"/>
      <c r="J49" s="14"/>
      <c r="K49" s="12"/>
      <c r="L49" s="15"/>
      <c r="M49" s="15"/>
    </row>
    <row r="50" spans="1:13" s="2" customFormat="1" ht="12.75">
      <c r="A50" s="29" t="s">
        <v>183</v>
      </c>
      <c r="B50" s="30" t="s">
        <v>13</v>
      </c>
      <c r="C50" s="141">
        <v>0</v>
      </c>
      <c r="D50" s="3">
        <v>0</v>
      </c>
      <c r="E50" s="3">
        <v>0</v>
      </c>
      <c r="F50" s="3">
        <v>0</v>
      </c>
      <c r="G50" s="3">
        <v>0</v>
      </c>
      <c r="H50" s="36">
        <f>SUM(D50:G50)</f>
        <v>0</v>
      </c>
      <c r="I50" s="136"/>
      <c r="J50" s="14"/>
      <c r="K50" s="12"/>
      <c r="L50" s="12"/>
      <c r="M50" s="12"/>
    </row>
    <row r="51" spans="1:13" s="2" customFormat="1" ht="12.75">
      <c r="A51" s="29" t="s">
        <v>184</v>
      </c>
      <c r="B51" s="30" t="s">
        <v>14</v>
      </c>
      <c r="C51" s="37"/>
      <c r="D51" s="3">
        <v>0</v>
      </c>
      <c r="E51" s="3">
        <v>0</v>
      </c>
      <c r="F51" s="3">
        <v>0</v>
      </c>
      <c r="G51" s="3">
        <v>0</v>
      </c>
      <c r="H51" s="36">
        <f>SUM(D51:G51)</f>
        <v>0</v>
      </c>
      <c r="I51" s="136"/>
      <c r="J51" s="14"/>
      <c r="K51" s="12"/>
      <c r="L51" s="12"/>
      <c r="M51" s="12"/>
    </row>
    <row r="52" spans="1:13" s="2" customFormat="1" ht="12.75">
      <c r="A52" s="29" t="s">
        <v>185</v>
      </c>
      <c r="B52" s="30" t="s">
        <v>15</v>
      </c>
      <c r="C52" s="37"/>
      <c r="D52" s="3">
        <v>0</v>
      </c>
      <c r="E52" s="3">
        <v>0</v>
      </c>
      <c r="F52" s="3">
        <v>0</v>
      </c>
      <c r="G52" s="3">
        <v>0</v>
      </c>
      <c r="H52" s="36">
        <f>SUM(D52:G52)</f>
        <v>0</v>
      </c>
      <c r="I52" s="136"/>
      <c r="J52" s="14"/>
      <c r="K52" s="12"/>
      <c r="L52" s="12"/>
      <c r="M52" s="12"/>
    </row>
    <row r="53" spans="1:13" s="2" customFormat="1" ht="12.75">
      <c r="A53" s="29" t="s">
        <v>186</v>
      </c>
      <c r="B53" s="30" t="s">
        <v>304</v>
      </c>
      <c r="C53" s="141">
        <v>0</v>
      </c>
      <c r="D53" s="3">
        <v>0</v>
      </c>
      <c r="E53" s="3">
        <v>0</v>
      </c>
      <c r="F53" s="3">
        <v>0</v>
      </c>
      <c r="G53" s="3">
        <v>0</v>
      </c>
      <c r="H53" s="36">
        <f>SUM(D53:G53)</f>
        <v>0</v>
      </c>
      <c r="I53" s="136"/>
      <c r="J53" s="14"/>
      <c r="K53" s="12"/>
      <c r="L53" s="12"/>
      <c r="M53" s="12"/>
    </row>
    <row r="54" spans="1:13" s="2" customFormat="1" ht="15.75" customHeight="1">
      <c r="A54" s="26" t="s">
        <v>187</v>
      </c>
      <c r="B54" s="25" t="s">
        <v>147</v>
      </c>
      <c r="C54" s="27"/>
      <c r="D54" s="27"/>
      <c r="E54" s="27"/>
      <c r="F54" s="27"/>
      <c r="G54" s="27"/>
      <c r="H54" s="27"/>
      <c r="I54" s="134"/>
      <c r="J54" s="14"/>
      <c r="K54" s="12"/>
      <c r="L54" s="15"/>
      <c r="M54" s="15"/>
    </row>
    <row r="55" spans="1:13" s="2" customFormat="1" ht="12.75">
      <c r="A55" s="29" t="s">
        <v>188</v>
      </c>
      <c r="B55" s="30" t="s">
        <v>13</v>
      </c>
      <c r="C55" s="141">
        <v>0</v>
      </c>
      <c r="D55" s="3">
        <v>0</v>
      </c>
      <c r="E55" s="3">
        <v>0</v>
      </c>
      <c r="F55" s="3">
        <v>0</v>
      </c>
      <c r="G55" s="3">
        <v>0</v>
      </c>
      <c r="H55" s="36">
        <f>SUM(D55:G55)</f>
        <v>0</v>
      </c>
      <c r="I55" s="136"/>
      <c r="J55" s="14"/>
      <c r="K55" s="12"/>
      <c r="L55" s="12"/>
      <c r="M55" s="12"/>
    </row>
    <row r="56" spans="1:13" s="2" customFormat="1" ht="12.75">
      <c r="A56" s="29" t="s">
        <v>189</v>
      </c>
      <c r="B56" s="30" t="s">
        <v>14</v>
      </c>
      <c r="C56" s="37"/>
      <c r="D56" s="3">
        <v>0</v>
      </c>
      <c r="E56" s="3">
        <v>0</v>
      </c>
      <c r="F56" s="3">
        <v>0</v>
      </c>
      <c r="G56" s="3">
        <v>0</v>
      </c>
      <c r="H56" s="36">
        <f>SUM(D56:G56)</f>
        <v>0</v>
      </c>
      <c r="I56" s="136"/>
      <c r="J56" s="14"/>
      <c r="K56" s="12"/>
      <c r="L56" s="12"/>
      <c r="M56" s="12"/>
    </row>
    <row r="57" spans="1:13" s="2" customFormat="1" ht="12.75">
      <c r="A57" s="29" t="s">
        <v>190</v>
      </c>
      <c r="B57" s="30" t="s">
        <v>15</v>
      </c>
      <c r="C57" s="37"/>
      <c r="D57" s="3">
        <v>0</v>
      </c>
      <c r="E57" s="3">
        <v>0</v>
      </c>
      <c r="F57" s="3">
        <v>0</v>
      </c>
      <c r="G57" s="3">
        <v>0</v>
      </c>
      <c r="H57" s="36">
        <f>SUM(D57:G57)</f>
        <v>0</v>
      </c>
      <c r="I57" s="136"/>
      <c r="J57" s="14"/>
      <c r="K57" s="12"/>
      <c r="L57" s="12"/>
      <c r="M57" s="12"/>
    </row>
    <row r="58" spans="1:13" s="2" customFormat="1" ht="12.75">
      <c r="A58" s="29" t="s">
        <v>191</v>
      </c>
      <c r="B58" s="30" t="s">
        <v>304</v>
      </c>
      <c r="C58" s="141">
        <v>0</v>
      </c>
      <c r="D58" s="3">
        <v>0</v>
      </c>
      <c r="E58" s="3">
        <v>0</v>
      </c>
      <c r="F58" s="3">
        <v>0</v>
      </c>
      <c r="G58" s="3">
        <v>0</v>
      </c>
      <c r="H58" s="36">
        <f>SUM(D58:G58)</f>
        <v>0</v>
      </c>
      <c r="I58" s="136"/>
      <c r="J58" s="14"/>
      <c r="K58" s="12"/>
      <c r="L58" s="12"/>
      <c r="M58" s="12"/>
    </row>
    <row r="59" spans="1:13" s="1" customFormat="1" ht="15.75" customHeight="1">
      <c r="A59" s="26" t="s">
        <v>260</v>
      </c>
      <c r="B59" s="25" t="s">
        <v>148</v>
      </c>
      <c r="C59" s="27"/>
      <c r="D59" s="27"/>
      <c r="E59" s="27"/>
      <c r="F59" s="27"/>
      <c r="G59" s="27"/>
      <c r="H59" s="27"/>
      <c r="I59" s="134"/>
      <c r="J59" s="14"/>
      <c r="K59" s="12"/>
      <c r="L59" s="15"/>
      <c r="M59" s="15"/>
    </row>
    <row r="60" spans="1:13" s="2" customFormat="1" ht="12.75">
      <c r="A60" s="29" t="s">
        <v>261</v>
      </c>
      <c r="B60" s="30" t="s">
        <v>13</v>
      </c>
      <c r="C60" s="141">
        <v>0</v>
      </c>
      <c r="D60" s="3">
        <v>0</v>
      </c>
      <c r="E60" s="3">
        <v>0</v>
      </c>
      <c r="F60" s="3">
        <v>0</v>
      </c>
      <c r="G60" s="3">
        <v>0</v>
      </c>
      <c r="H60" s="36">
        <f>SUM(D60:G60)</f>
        <v>0</v>
      </c>
      <c r="I60" s="136"/>
      <c r="J60" s="14"/>
      <c r="K60" s="12"/>
      <c r="L60" s="12"/>
      <c r="M60" s="12"/>
    </row>
    <row r="61" spans="1:13" s="2" customFormat="1" ht="12.75">
      <c r="A61" s="29" t="s">
        <v>262</v>
      </c>
      <c r="B61" s="30" t="s">
        <v>14</v>
      </c>
      <c r="C61" s="37"/>
      <c r="D61" s="3">
        <v>0</v>
      </c>
      <c r="E61" s="3">
        <v>0</v>
      </c>
      <c r="F61" s="3">
        <v>0</v>
      </c>
      <c r="G61" s="3">
        <v>0</v>
      </c>
      <c r="H61" s="36">
        <f>SUM(D61:G61)</f>
        <v>0</v>
      </c>
      <c r="I61" s="136"/>
      <c r="J61" s="14"/>
      <c r="K61" s="12"/>
      <c r="L61" s="12"/>
      <c r="M61" s="12"/>
    </row>
    <row r="62" spans="1:13" s="2" customFormat="1" ht="12.75">
      <c r="A62" s="29" t="s">
        <v>263</v>
      </c>
      <c r="B62" s="30" t="s">
        <v>15</v>
      </c>
      <c r="C62" s="37"/>
      <c r="D62" s="3">
        <v>0</v>
      </c>
      <c r="E62" s="3">
        <v>0</v>
      </c>
      <c r="F62" s="3">
        <v>0</v>
      </c>
      <c r="G62" s="3">
        <v>0</v>
      </c>
      <c r="H62" s="36">
        <f>SUM(D62:G62)</f>
        <v>0</v>
      </c>
      <c r="I62" s="136"/>
      <c r="J62" s="14"/>
      <c r="K62" s="12"/>
      <c r="L62" s="12"/>
      <c r="M62" s="12"/>
    </row>
    <row r="63" spans="1:13" s="2" customFormat="1" ht="12.75">
      <c r="A63" s="33" t="s">
        <v>264</v>
      </c>
      <c r="B63" s="34" t="s">
        <v>304</v>
      </c>
      <c r="C63" s="142">
        <v>0</v>
      </c>
      <c r="D63" s="4">
        <v>0</v>
      </c>
      <c r="E63" s="4">
        <v>0</v>
      </c>
      <c r="F63" s="4">
        <v>0</v>
      </c>
      <c r="G63" s="4">
        <v>0</v>
      </c>
      <c r="H63" s="118">
        <f>SUM(D63:G63)</f>
        <v>0</v>
      </c>
      <c r="I63" s="137"/>
      <c r="J63" s="14"/>
      <c r="K63" s="12"/>
      <c r="L63" s="12"/>
      <c r="M63" s="12"/>
    </row>
    <row r="64" spans="1:13" s="1" customFormat="1" ht="12.75">
      <c r="A64" s="31"/>
      <c r="B64" s="32"/>
      <c r="C64" s="38"/>
      <c r="D64" s="38"/>
      <c r="E64" s="38"/>
      <c r="F64" s="38"/>
      <c r="G64" s="38"/>
      <c r="H64" s="38"/>
      <c r="I64" s="135"/>
      <c r="J64" s="14"/>
      <c r="K64" s="12"/>
      <c r="L64" s="12"/>
      <c r="M64" s="12"/>
    </row>
    <row r="65" spans="1:13" s="2" customFormat="1" ht="12.75">
      <c r="A65" s="26" t="s">
        <v>313</v>
      </c>
      <c r="B65" s="25" t="s">
        <v>335</v>
      </c>
      <c r="C65" s="27"/>
      <c r="D65" s="27"/>
      <c r="E65" s="27"/>
      <c r="F65" s="27"/>
      <c r="G65" s="27"/>
      <c r="H65" s="27"/>
      <c r="I65" s="134"/>
      <c r="J65" s="14"/>
      <c r="K65" s="12"/>
      <c r="L65" s="15"/>
      <c r="M65" s="15"/>
    </row>
    <row r="66" spans="1:13" s="2" customFormat="1" ht="12.75">
      <c r="A66" s="29" t="s">
        <v>314</v>
      </c>
      <c r="B66" s="30" t="s">
        <v>336</v>
      </c>
      <c r="C66" s="37"/>
      <c r="D66" s="36">
        <f>D43+D8</f>
        <v>0</v>
      </c>
      <c r="E66" s="36">
        <f>E43+E8</f>
        <v>0</v>
      </c>
      <c r="F66" s="36">
        <f>F43+F8</f>
        <v>0</v>
      </c>
      <c r="G66" s="36">
        <f>G43+G8</f>
        <v>0</v>
      </c>
      <c r="H66" s="36">
        <f>H43+H8</f>
        <v>0</v>
      </c>
      <c r="I66" s="136"/>
      <c r="J66" s="14"/>
      <c r="K66" s="12"/>
      <c r="L66" s="12"/>
      <c r="M66" s="12"/>
    </row>
    <row r="67" spans="1:13" s="2" customFormat="1" ht="12.75">
      <c r="A67" s="29" t="s">
        <v>315</v>
      </c>
      <c r="B67" s="30" t="s">
        <v>337</v>
      </c>
      <c r="C67" s="37"/>
      <c r="D67" s="36">
        <f>D48+D11</f>
        <v>0</v>
      </c>
      <c r="E67" s="36">
        <f>E48+E11</f>
        <v>0</v>
      </c>
      <c r="F67" s="36">
        <f>F48+F11</f>
        <v>0</v>
      </c>
      <c r="G67" s="36">
        <f>G48+G11</f>
        <v>0</v>
      </c>
      <c r="H67" s="36">
        <f>H48+H11</f>
        <v>0</v>
      </c>
      <c r="I67" s="136"/>
      <c r="J67" s="14"/>
      <c r="K67" s="12"/>
      <c r="L67" s="12"/>
      <c r="M67" s="12"/>
    </row>
    <row r="68" spans="1:13" s="2" customFormat="1" ht="12.75">
      <c r="A68" s="29" t="s">
        <v>316</v>
      </c>
      <c r="B68" s="30" t="s">
        <v>338</v>
      </c>
      <c r="C68" s="37"/>
      <c r="D68" s="36">
        <f>D53+D15</f>
        <v>0</v>
      </c>
      <c r="E68" s="36">
        <f>E53+E15</f>
        <v>0</v>
      </c>
      <c r="F68" s="36">
        <f>F53+F15</f>
        <v>0</v>
      </c>
      <c r="G68" s="36">
        <f>G53+G15</f>
        <v>0</v>
      </c>
      <c r="H68" s="36">
        <f>H53+H15</f>
        <v>0</v>
      </c>
      <c r="I68" s="136"/>
      <c r="J68" s="14"/>
      <c r="K68" s="12"/>
      <c r="L68" s="12"/>
      <c r="M68" s="12"/>
    </row>
    <row r="69" spans="1:13" s="2" customFormat="1" ht="12.75">
      <c r="A69" s="29" t="s">
        <v>317</v>
      </c>
      <c r="B69" s="30" t="s">
        <v>339</v>
      </c>
      <c r="C69" s="37"/>
      <c r="D69" s="36">
        <f>D58+D20</f>
        <v>0</v>
      </c>
      <c r="E69" s="36">
        <f>E58+E20</f>
        <v>0</v>
      </c>
      <c r="F69" s="36">
        <f>F58+F20</f>
        <v>0</v>
      </c>
      <c r="G69" s="36">
        <f>G58+G20</f>
        <v>0</v>
      </c>
      <c r="H69" s="36">
        <f>H58+H20</f>
        <v>0</v>
      </c>
      <c r="I69" s="136"/>
      <c r="J69" s="14"/>
      <c r="K69" s="12"/>
      <c r="L69" s="12"/>
      <c r="M69" s="12"/>
    </row>
    <row r="70" spans="1:13" s="2" customFormat="1" ht="12.75">
      <c r="A70" s="29" t="s">
        <v>318</v>
      </c>
      <c r="B70" s="34" t="s">
        <v>340</v>
      </c>
      <c r="C70" s="77"/>
      <c r="D70" s="118">
        <f>D63+D30</f>
        <v>0</v>
      </c>
      <c r="E70" s="118">
        <f>E63+E30</f>
        <v>0</v>
      </c>
      <c r="F70" s="118">
        <f>F63+F30</f>
        <v>0</v>
      </c>
      <c r="G70" s="118">
        <f>G63+G30</f>
        <v>0</v>
      </c>
      <c r="H70" s="118">
        <f>H63+H30</f>
        <v>0</v>
      </c>
      <c r="I70" s="137"/>
      <c r="J70" s="14"/>
      <c r="K70" s="12"/>
      <c r="L70" s="12"/>
      <c r="M70" s="12"/>
    </row>
    <row r="71" spans="1:9" s="2" customFormat="1" ht="12.75">
      <c r="A71" s="31" t="s">
        <v>319</v>
      </c>
      <c r="B71" s="96" t="s">
        <v>344</v>
      </c>
      <c r="C71" s="113"/>
      <c r="D71" s="147">
        <f>SUM(D66:D70)</f>
        <v>0</v>
      </c>
      <c r="E71" s="147">
        <f>SUM(E66:E70)</f>
        <v>0</v>
      </c>
      <c r="F71" s="147">
        <f>SUM(F66:F70)</f>
        <v>0</v>
      </c>
      <c r="G71" s="147">
        <f>SUM(G66:G70)</f>
        <v>0</v>
      </c>
      <c r="H71" s="147">
        <f>SUM(H66:H70)</f>
        <v>0</v>
      </c>
      <c r="I71" s="145"/>
    </row>
    <row r="72" spans="1:8" s="1" customFormat="1" ht="12.75">
      <c r="A72" s="26" t="s">
        <v>440</v>
      </c>
      <c r="B72" s="25" t="s">
        <v>447</v>
      </c>
      <c r="C72" s="27"/>
      <c r="D72" s="27"/>
      <c r="E72" s="27"/>
      <c r="F72" s="27"/>
      <c r="G72" s="27"/>
      <c r="H72" s="27"/>
    </row>
    <row r="73" spans="1:8" s="1" customFormat="1" ht="12.75">
      <c r="A73" s="29" t="s">
        <v>441</v>
      </c>
      <c r="B73" s="30" t="s">
        <v>448</v>
      </c>
      <c r="C73" s="330" t="s">
        <v>722</v>
      </c>
      <c r="D73" s="37"/>
      <c r="E73" s="37"/>
      <c r="F73" s="37"/>
      <c r="G73" s="37"/>
      <c r="H73" s="3">
        <v>0</v>
      </c>
    </row>
    <row r="74" spans="1:8" s="1" customFormat="1" ht="12.75">
      <c r="A74" s="29" t="s">
        <v>442</v>
      </c>
      <c r="B74" s="30" t="s">
        <v>449</v>
      </c>
      <c r="C74" s="330" t="s">
        <v>722</v>
      </c>
      <c r="D74" s="37"/>
      <c r="E74" s="37"/>
      <c r="F74" s="37"/>
      <c r="G74" s="37"/>
      <c r="H74" s="3">
        <v>0</v>
      </c>
    </row>
    <row r="75" spans="1:8" s="1" customFormat="1" ht="12.75">
      <c r="A75" s="29" t="s">
        <v>443</v>
      </c>
      <c r="B75" s="30" t="s">
        <v>450</v>
      </c>
      <c r="C75" s="330" t="s">
        <v>722</v>
      </c>
      <c r="D75" s="37"/>
      <c r="E75" s="37"/>
      <c r="F75" s="37"/>
      <c r="G75" s="37"/>
      <c r="H75" s="3">
        <v>0</v>
      </c>
    </row>
    <row r="76" spans="1:8" s="1" customFormat="1" ht="12.75">
      <c r="A76" s="29" t="s">
        <v>444</v>
      </c>
      <c r="B76" s="30" t="s">
        <v>451</v>
      </c>
      <c r="C76" s="330" t="s">
        <v>722</v>
      </c>
      <c r="D76" s="37"/>
      <c r="E76" s="37"/>
      <c r="F76" s="37"/>
      <c r="G76" s="37"/>
      <c r="H76" s="3">
        <v>0</v>
      </c>
    </row>
    <row r="77" spans="1:8" s="1" customFormat="1" ht="12.75">
      <c r="A77" s="29" t="s">
        <v>445</v>
      </c>
      <c r="B77" s="34" t="s">
        <v>452</v>
      </c>
      <c r="C77" s="331" t="s">
        <v>722</v>
      </c>
      <c r="D77" s="77"/>
      <c r="E77" s="77"/>
      <c r="F77" s="77"/>
      <c r="G77" s="77"/>
      <c r="H77" s="4">
        <v>0</v>
      </c>
    </row>
    <row r="78" spans="1:8" s="1" customFormat="1" ht="12.75">
      <c r="A78" s="31" t="s">
        <v>446</v>
      </c>
      <c r="B78" s="96" t="s">
        <v>1242</v>
      </c>
      <c r="C78" s="332" t="s">
        <v>722</v>
      </c>
      <c r="D78" s="211"/>
      <c r="E78" s="211"/>
      <c r="F78" s="211"/>
      <c r="G78" s="211"/>
      <c r="H78" s="147">
        <f>SUM(H73:H77)</f>
        <v>0</v>
      </c>
    </row>
    <row r="79" spans="1:8" s="1" customFormat="1" ht="12.75">
      <c r="A79" s="26" t="s">
        <v>1210</v>
      </c>
      <c r="B79" s="25" t="s">
        <v>1217</v>
      </c>
      <c r="C79" s="333"/>
      <c r="D79" s="27"/>
      <c r="E79" s="27"/>
      <c r="F79" s="27"/>
      <c r="G79" s="27"/>
      <c r="H79" s="27"/>
    </row>
    <row r="80" spans="1:8" s="1" customFormat="1" ht="12.75">
      <c r="A80" s="29" t="s">
        <v>1211</v>
      </c>
      <c r="B80" s="30" t="s">
        <v>1218</v>
      </c>
      <c r="C80" s="330" t="s">
        <v>1244</v>
      </c>
      <c r="D80" s="37"/>
      <c r="E80" s="37"/>
      <c r="F80" s="37"/>
      <c r="G80" s="37"/>
      <c r="H80" s="3">
        <v>0</v>
      </c>
    </row>
    <row r="81" spans="1:9" ht="12.75">
      <c r="A81" s="29" t="s">
        <v>1212</v>
      </c>
      <c r="B81" s="30" t="s">
        <v>1219</v>
      </c>
      <c r="C81" s="330" t="s">
        <v>1244</v>
      </c>
      <c r="D81" s="37"/>
      <c r="E81" s="37"/>
      <c r="F81" s="37"/>
      <c r="G81" s="37"/>
      <c r="H81" s="3">
        <v>0</v>
      </c>
      <c r="I81" s="1"/>
    </row>
    <row r="82" spans="1:9" ht="12.75">
      <c r="A82" s="29" t="s">
        <v>1213</v>
      </c>
      <c r="B82" s="30" t="s">
        <v>1220</v>
      </c>
      <c r="C82" s="330" t="s">
        <v>1244</v>
      </c>
      <c r="D82" s="37"/>
      <c r="E82" s="37"/>
      <c r="F82" s="37"/>
      <c r="G82" s="37"/>
      <c r="H82" s="3">
        <v>0</v>
      </c>
      <c r="I82" s="1"/>
    </row>
    <row r="83" spans="1:9" ht="12.75">
      <c r="A83" s="29" t="s">
        <v>1214</v>
      </c>
      <c r="B83" s="30" t="s">
        <v>1221</v>
      </c>
      <c r="C83" s="330" t="s">
        <v>1244</v>
      </c>
      <c r="D83" s="37"/>
      <c r="E83" s="37"/>
      <c r="F83" s="37"/>
      <c r="G83" s="37"/>
      <c r="H83" s="3">
        <v>0</v>
      </c>
      <c r="I83" s="1"/>
    </row>
    <row r="84" spans="1:9" ht="12.75">
      <c r="A84" s="29" t="s">
        <v>1215</v>
      </c>
      <c r="B84" s="34" t="s">
        <v>1222</v>
      </c>
      <c r="C84" s="331" t="s">
        <v>1244</v>
      </c>
      <c r="D84" s="77"/>
      <c r="E84" s="77"/>
      <c r="F84" s="77"/>
      <c r="G84" s="77"/>
      <c r="H84" s="4">
        <v>0</v>
      </c>
      <c r="I84" s="1"/>
    </row>
    <row r="85" spans="1:9" ht="12.75">
      <c r="A85" s="31" t="s">
        <v>1216</v>
      </c>
      <c r="B85" s="96" t="s">
        <v>1243</v>
      </c>
      <c r="C85" s="332" t="s">
        <v>1244</v>
      </c>
      <c r="D85" s="211"/>
      <c r="E85" s="211"/>
      <c r="F85" s="211"/>
      <c r="G85" s="211"/>
      <c r="H85" s="147">
        <f>SUM(H80:H84)</f>
        <v>0</v>
      </c>
      <c r="I85" s="1"/>
    </row>
    <row r="86" spans="1:9" ht="12.75">
      <c r="A86" s="1"/>
      <c r="B86" s="1"/>
      <c r="C86" s="1"/>
      <c r="D86" s="1"/>
      <c r="E86" s="1"/>
      <c r="F86" s="1"/>
      <c r="I86" s="1"/>
    </row>
    <row r="87" spans="1:9" ht="12.75">
      <c r="A87" s="1"/>
      <c r="B87" s="1"/>
      <c r="C87" s="1"/>
      <c r="D87" s="1"/>
      <c r="E87" s="1"/>
      <c r="F87" s="1"/>
      <c r="I87" s="1"/>
    </row>
    <row r="88" spans="1:9" ht="12.75">
      <c r="A88" s="1"/>
      <c r="B88" s="1"/>
      <c r="C88" s="1"/>
      <c r="D88" s="1"/>
      <c r="E88" s="1"/>
      <c r="F88" s="1"/>
      <c r="I88" s="1"/>
    </row>
    <row r="89" spans="1:9" ht="12.75">
      <c r="A89" s="1"/>
      <c r="B89" s="1"/>
      <c r="C89" s="1"/>
      <c r="D89" s="1"/>
      <c r="E89" s="1"/>
      <c r="F89" s="1"/>
      <c r="I89" s="1"/>
    </row>
    <row r="90" spans="1:9" ht="12.75">
      <c r="A90" s="1"/>
      <c r="B90" s="1"/>
      <c r="C90" s="1"/>
      <c r="D90" s="1"/>
      <c r="E90" s="1"/>
      <c r="F90" s="1"/>
      <c r="I90" s="1"/>
    </row>
    <row r="91" spans="1:9" ht="12.75">
      <c r="A91" s="1"/>
      <c r="B91" s="1"/>
      <c r="C91" s="1"/>
      <c r="D91" s="1"/>
      <c r="E91" s="1"/>
      <c r="F91" s="1"/>
      <c r="I91" s="1"/>
    </row>
    <row r="92" spans="1:9" ht="12.75">
      <c r="A92" s="1"/>
      <c r="B92" s="1"/>
      <c r="C92" s="1"/>
      <c r="D92" s="1"/>
      <c r="E92" s="1"/>
      <c r="F92" s="1"/>
      <c r="I92" s="1"/>
    </row>
    <row r="93" spans="1:9" ht="12.75">
      <c r="A93" s="1"/>
      <c r="B93" s="1"/>
      <c r="C93" s="1"/>
      <c r="D93" s="1"/>
      <c r="E93" s="1"/>
      <c r="F93" s="1"/>
      <c r="I93" s="1"/>
    </row>
    <row r="94" spans="1:9" ht="12.75">
      <c r="A94" s="1"/>
      <c r="B94" s="1"/>
      <c r="C94" s="1"/>
      <c r="D94" s="1"/>
      <c r="E94" s="1"/>
      <c r="F94" s="1"/>
      <c r="I94" s="1"/>
    </row>
    <row r="95" spans="1:9" ht="12.75">
      <c r="A95" s="1"/>
      <c r="B95" s="1"/>
      <c r="C95" s="1"/>
      <c r="D95" s="1"/>
      <c r="E95" s="1"/>
      <c r="F95" s="1"/>
      <c r="I95" s="1"/>
    </row>
    <row r="96" spans="1:9" ht="12.75">
      <c r="A96" s="1"/>
      <c r="B96" s="1"/>
      <c r="C96" s="1"/>
      <c r="D96" s="1"/>
      <c r="E96" s="1"/>
      <c r="F96" s="1"/>
      <c r="I96" s="1"/>
    </row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  <row r="1063" s="1" customFormat="1" ht="12.75"/>
    <row r="1064" s="1" customFormat="1" ht="12.75"/>
    <row r="1065" s="1" customFormat="1" ht="12.75"/>
    <row r="1066" s="1" customFormat="1" ht="12.75"/>
    <row r="1067" s="1" customFormat="1" ht="12.75"/>
    <row r="1068" s="1" customFormat="1" ht="12.75"/>
    <row r="1069" s="1" customFormat="1" ht="12.75"/>
    <row r="1070" s="1" customFormat="1" ht="12.75"/>
    <row r="1071" s="1" customFormat="1" ht="12.75"/>
    <row r="1072" s="1" customFormat="1" ht="12.75"/>
    <row r="1073" s="1" customFormat="1" ht="12.75"/>
    <row r="1074" s="1" customFormat="1" ht="12.75"/>
    <row r="1075" s="1" customFormat="1" ht="12.75"/>
    <row r="1076" s="1" customFormat="1" ht="12.75"/>
    <row r="1077" s="1" customFormat="1" ht="12.75"/>
    <row r="1078" s="1" customFormat="1" ht="12.75"/>
    <row r="1079" s="1" customFormat="1" ht="12.75"/>
    <row r="1080" s="1" customFormat="1" ht="12.75"/>
    <row r="1081" s="1" customFormat="1" ht="12.75"/>
    <row r="1082" s="1" customFormat="1" ht="12.75"/>
    <row r="1083" s="1" customFormat="1" ht="12.75"/>
    <row r="1084" s="1" customFormat="1" ht="12.75"/>
    <row r="1085" s="1" customFormat="1" ht="12.75"/>
    <row r="1086" s="1" customFormat="1" ht="12.75"/>
    <row r="1087" s="1" customFormat="1" ht="12.75"/>
    <row r="1088" s="1" customFormat="1" ht="12.75"/>
    <row r="1089" s="1" customFormat="1" ht="12.75"/>
    <row r="1090" s="1" customFormat="1" ht="12.75"/>
    <row r="1091" s="1" customFormat="1" ht="12.75"/>
    <row r="1092" s="1" customFormat="1" ht="12.75"/>
    <row r="1093" s="1" customFormat="1" ht="12.75"/>
    <row r="1094" s="1" customFormat="1" ht="12.75"/>
    <row r="1095" s="1" customFormat="1" ht="12.75"/>
    <row r="1096" s="1" customFormat="1" ht="12.75"/>
    <row r="1097" s="1" customFormat="1" ht="12.75"/>
    <row r="1098" s="1" customFormat="1" ht="12.75"/>
    <row r="1099" s="1" customFormat="1" ht="12.75"/>
    <row r="1100" s="1" customFormat="1" ht="12.75"/>
    <row r="1101" s="1" customFormat="1" ht="12.75"/>
    <row r="1102" s="1" customFormat="1" ht="12.75"/>
    <row r="1103" s="1" customFormat="1" ht="12.75"/>
    <row r="1104" s="1" customFormat="1" ht="12.75"/>
    <row r="1105" s="1" customFormat="1" ht="12.75"/>
    <row r="1106" s="1" customFormat="1" ht="12.75"/>
    <row r="1107" s="1" customFormat="1" ht="12.75"/>
    <row r="1108" s="1" customFormat="1" ht="12.75"/>
    <row r="1109" s="1" customFormat="1" ht="12.75"/>
    <row r="1110" s="1" customFormat="1" ht="12.75"/>
    <row r="1111" s="1" customFormat="1" ht="12.75"/>
    <row r="1112" s="1" customFormat="1" ht="12.75"/>
    <row r="1113" s="1" customFormat="1" ht="12.75"/>
    <row r="1114" s="1" customFormat="1" ht="12.75"/>
    <row r="1115" s="1" customFormat="1" ht="12.75"/>
    <row r="1116" s="1" customFormat="1" ht="12.75"/>
    <row r="1117" s="1" customFormat="1" ht="12.75"/>
    <row r="1118" s="1" customFormat="1" ht="12.75"/>
    <row r="1119" s="1" customFormat="1" ht="12.75"/>
    <row r="1120" s="1" customFormat="1" ht="12.75"/>
    <row r="1121" s="1" customFormat="1" ht="12.75"/>
    <row r="1122" s="1" customFormat="1" ht="12.75"/>
    <row r="1123" s="1" customFormat="1" ht="12.75"/>
    <row r="1124" s="1" customFormat="1" ht="12.75"/>
    <row r="1125" s="1" customFormat="1" ht="12.75"/>
    <row r="1126" s="1" customFormat="1" ht="12.75"/>
    <row r="1127" s="1" customFormat="1" ht="12.75"/>
    <row r="1128" s="1" customFormat="1" ht="12.75"/>
    <row r="1129" s="1" customFormat="1" ht="12.75"/>
    <row r="1130" s="1" customFormat="1" ht="12.75"/>
    <row r="1131" s="1" customFormat="1" ht="12.75"/>
    <row r="1132" s="1" customFormat="1" ht="12.75"/>
    <row r="1133" s="1" customFormat="1" ht="12.75"/>
    <row r="1134" s="1" customFormat="1" ht="12.75"/>
    <row r="1135" s="1" customFormat="1" ht="12.75"/>
    <row r="1136" s="1" customFormat="1" ht="12.75"/>
    <row r="1137" s="1" customFormat="1" ht="12.75"/>
    <row r="1138" s="1" customFormat="1" ht="12.75"/>
    <row r="1139" s="1" customFormat="1" ht="12.75"/>
    <row r="1140" s="1" customFormat="1" ht="12.75"/>
    <row r="1141" s="1" customFormat="1" ht="12.75"/>
    <row r="1142" s="1" customFormat="1" ht="12.75"/>
    <row r="1143" s="1" customFormat="1" ht="12.75"/>
    <row r="1144" s="1" customFormat="1" ht="12.75"/>
    <row r="1145" s="1" customFormat="1" ht="12.75"/>
    <row r="1146" s="1" customFormat="1" ht="12.75"/>
    <row r="1147" s="1" customFormat="1" ht="12.75"/>
    <row r="1148" s="1" customFormat="1" ht="12.75"/>
    <row r="1149" s="1" customFormat="1" ht="12.75"/>
    <row r="1150" s="1" customFormat="1" ht="12.75"/>
    <row r="1151" s="1" customFormat="1" ht="12.75"/>
    <row r="1152" s="1" customFormat="1" ht="12.75"/>
    <row r="1153" s="1" customFormat="1" ht="12.75"/>
    <row r="1154" s="1" customFormat="1" ht="12.75"/>
    <row r="1155" s="1" customFormat="1" ht="12.75"/>
    <row r="1156" s="1" customFormat="1" ht="12.75"/>
    <row r="1157" s="1" customFormat="1" ht="12.75"/>
    <row r="1158" s="1" customFormat="1" ht="12.75"/>
    <row r="1159" s="1" customFormat="1" ht="12.75"/>
    <row r="1160" s="1" customFormat="1" ht="12.75"/>
    <row r="1161" s="1" customFormat="1" ht="12.75"/>
    <row r="1162" s="1" customFormat="1" ht="12.75"/>
    <row r="1163" s="1" customFormat="1" ht="12.75"/>
    <row r="1164" s="1" customFormat="1" ht="12.75"/>
    <row r="1165" s="1" customFormat="1" ht="12.75"/>
    <row r="1166" s="1" customFormat="1" ht="12.75"/>
    <row r="1167" s="1" customFormat="1" ht="12.75"/>
    <row r="1168" s="1" customFormat="1" ht="12.75"/>
    <row r="1169" s="1" customFormat="1" ht="12.75"/>
    <row r="1170" s="1" customFormat="1" ht="12.75"/>
    <row r="1171" s="1" customFormat="1" ht="12.75"/>
    <row r="1172" s="1" customFormat="1" ht="12.75"/>
    <row r="1173" s="1" customFormat="1" ht="12.75"/>
    <row r="1174" s="1" customFormat="1" ht="12.75"/>
    <row r="1175" s="1" customFormat="1" ht="12.75"/>
    <row r="1176" s="1" customFormat="1" ht="12.75"/>
    <row r="1177" s="1" customFormat="1" ht="12.75"/>
    <row r="1178" s="1" customFormat="1" ht="12.75"/>
    <row r="1179" s="1" customFormat="1" ht="12.75"/>
    <row r="1180" s="1" customFormat="1" ht="12.75"/>
    <row r="1181" s="1" customFormat="1" ht="12.75"/>
    <row r="1182" s="1" customFormat="1" ht="12.75"/>
    <row r="1183" s="1" customFormat="1" ht="12.75"/>
    <row r="1184" s="1" customFormat="1" ht="12.75"/>
    <row r="1185" s="1" customFormat="1" ht="12.75"/>
    <row r="1186" s="1" customFormat="1" ht="12.75"/>
    <row r="1187" s="1" customFormat="1" ht="12.75"/>
    <row r="1188" s="1" customFormat="1" ht="12.75"/>
    <row r="1189" s="1" customFormat="1" ht="12.75"/>
    <row r="1190" s="1" customFormat="1" ht="12.75"/>
    <row r="1191" s="1" customFormat="1" ht="12.75"/>
    <row r="1192" s="1" customFormat="1" ht="12.75"/>
    <row r="1193" s="1" customFormat="1" ht="12.75"/>
    <row r="1194" s="1" customFormat="1" ht="12.75"/>
    <row r="1195" s="1" customFormat="1" ht="12.75"/>
    <row r="1196" s="1" customFormat="1" ht="12.75"/>
    <row r="1197" s="1" customFormat="1" ht="12.75"/>
    <row r="1198" s="1" customFormat="1" ht="12.75"/>
    <row r="1199" s="1" customFormat="1" ht="12.75"/>
    <row r="1200" s="1" customFormat="1" ht="12.75"/>
    <row r="1201" s="1" customFormat="1" ht="12.75"/>
    <row r="1202" s="1" customFormat="1" ht="12.75"/>
    <row r="1203" s="1" customFormat="1" ht="12.75"/>
    <row r="1204" s="1" customFormat="1" ht="12.75"/>
    <row r="1205" s="1" customFormat="1" ht="12.75"/>
    <row r="1206" s="1" customFormat="1" ht="12.75"/>
    <row r="1207" s="1" customFormat="1" ht="12.75"/>
    <row r="1208" s="1" customFormat="1" ht="12.75"/>
    <row r="1209" s="1" customFormat="1" ht="12.75"/>
    <row r="1210" s="1" customFormat="1" ht="12.75"/>
    <row r="1211" s="1" customFormat="1" ht="12.75"/>
    <row r="1212" s="1" customFormat="1" ht="12.75"/>
    <row r="1213" s="1" customFormat="1" ht="12.75"/>
    <row r="1214" s="1" customFormat="1" ht="12.75"/>
    <row r="1215" s="1" customFormat="1" ht="12.75"/>
    <row r="1216" s="1" customFormat="1" ht="12.75"/>
    <row r="1217" s="1" customFormat="1" ht="12.75"/>
    <row r="1218" s="1" customFormat="1" ht="12.75"/>
    <row r="1219" s="1" customFormat="1" ht="12.75"/>
    <row r="1220" s="1" customFormat="1" ht="12.75"/>
    <row r="1221" s="1" customFormat="1" ht="12.75"/>
    <row r="1222" s="1" customFormat="1" ht="12.75"/>
    <row r="1223" s="1" customFormat="1" ht="12.75"/>
    <row r="1224" s="1" customFormat="1" ht="12.75"/>
    <row r="1225" s="1" customFormat="1" ht="12.75"/>
    <row r="1226" s="1" customFormat="1" ht="12.75"/>
    <row r="1227" s="1" customFormat="1" ht="12.75"/>
    <row r="1228" s="1" customFormat="1" ht="12.75"/>
    <row r="1229" s="1" customFormat="1" ht="12.75"/>
    <row r="1230" s="1" customFormat="1" ht="12.75"/>
    <row r="1231" s="1" customFormat="1" ht="12.75"/>
    <row r="1232" s="1" customFormat="1" ht="12.75"/>
    <row r="1233" s="1" customFormat="1" ht="12.75"/>
    <row r="1234" s="1" customFormat="1" ht="12.75"/>
    <row r="1235" s="1" customFormat="1" ht="12.75"/>
    <row r="1236" s="1" customFormat="1" ht="12.75"/>
    <row r="1237" s="1" customFormat="1" ht="12.75"/>
    <row r="1238" s="1" customFormat="1" ht="12.75"/>
    <row r="1239" s="1" customFormat="1" ht="12.75"/>
    <row r="1240" s="1" customFormat="1" ht="12.75"/>
    <row r="1241" s="1" customFormat="1" ht="12.75"/>
    <row r="1242" s="1" customFormat="1" ht="12.75"/>
    <row r="1243" s="1" customFormat="1" ht="12.75"/>
    <row r="1244" s="1" customFormat="1" ht="12.75"/>
    <row r="1245" s="1" customFormat="1" ht="12.75"/>
    <row r="1246" s="1" customFormat="1" ht="12.75"/>
    <row r="1247" s="1" customFormat="1" ht="12.75"/>
    <row r="1248" s="1" customFormat="1" ht="12.75"/>
    <row r="1249" s="1" customFormat="1" ht="12.75"/>
    <row r="1250" s="1" customFormat="1" ht="12.75"/>
    <row r="1251" s="1" customFormat="1" ht="12.75"/>
    <row r="1252" s="1" customFormat="1" ht="12.75"/>
    <row r="1253" s="1" customFormat="1" ht="12.75"/>
    <row r="1254" s="1" customFormat="1" ht="12.75"/>
    <row r="1255" s="1" customFormat="1" ht="12.75"/>
    <row r="1256" s="1" customFormat="1" ht="12.75"/>
    <row r="1257" s="1" customFormat="1" ht="12.75"/>
    <row r="1258" s="1" customFormat="1" ht="12.75"/>
    <row r="1259" s="1" customFormat="1" ht="12.75"/>
    <row r="1260" s="1" customFormat="1" ht="12.75"/>
    <row r="1261" s="1" customFormat="1" ht="12.75"/>
    <row r="1262" s="1" customFormat="1" ht="12.75"/>
    <row r="1263" s="1" customFormat="1" ht="12.75"/>
    <row r="1264" s="1" customFormat="1" ht="12.75"/>
    <row r="1265" s="1" customFormat="1" ht="12.75"/>
    <row r="1266" s="1" customFormat="1" ht="12.75"/>
    <row r="1267" s="1" customFormat="1" ht="12.75"/>
    <row r="1268" s="1" customFormat="1" ht="12.75"/>
    <row r="1269" s="1" customFormat="1" ht="12.75"/>
    <row r="1270" s="1" customFormat="1" ht="12.75"/>
    <row r="1271" s="1" customFormat="1" ht="12.75"/>
    <row r="1272" s="1" customFormat="1" ht="12.75"/>
    <row r="1273" s="1" customFormat="1" ht="12.75"/>
    <row r="1274" s="1" customFormat="1" ht="12.75"/>
    <row r="1275" s="1" customFormat="1" ht="12.75"/>
    <row r="1276" s="1" customFormat="1" ht="12.75"/>
    <row r="1277" s="1" customFormat="1" ht="12.75"/>
    <row r="1278" s="1" customFormat="1" ht="12.75"/>
    <row r="1279" s="1" customFormat="1" ht="12.75"/>
    <row r="1280" s="1" customFormat="1" ht="12.75"/>
    <row r="1281" s="1" customFormat="1" ht="12.75"/>
    <row r="1282" s="1" customFormat="1" ht="12.75"/>
    <row r="1283" s="1" customFormat="1" ht="12.75"/>
    <row r="1284" s="1" customFormat="1" ht="12.75"/>
    <row r="1285" s="1" customFormat="1" ht="12.75"/>
    <row r="1286" s="1" customFormat="1" ht="12.75"/>
    <row r="1287" s="1" customFormat="1" ht="12.75"/>
    <row r="1288" s="1" customFormat="1" ht="12.75"/>
    <row r="1289" s="1" customFormat="1" ht="12.75"/>
    <row r="1290" s="1" customFormat="1" ht="12.75"/>
    <row r="1291" s="1" customFormat="1" ht="12.75"/>
    <row r="1292" s="1" customFormat="1" ht="12.75"/>
    <row r="1293" s="1" customFormat="1" ht="12.75"/>
    <row r="1294" s="1" customFormat="1" ht="12.75"/>
    <row r="1295" s="1" customFormat="1" ht="12.75"/>
    <row r="1296" s="1" customFormat="1" ht="12.75"/>
    <row r="1297" s="1" customFormat="1" ht="12.75"/>
    <row r="1298" s="1" customFormat="1" ht="12.75"/>
    <row r="1299" s="1" customFormat="1" ht="12.75"/>
    <row r="1300" s="1" customFormat="1" ht="12.75"/>
    <row r="1301" s="1" customFormat="1" ht="12.75"/>
    <row r="1302" s="1" customFormat="1" ht="12.75"/>
    <row r="1303" s="1" customFormat="1" ht="12.75"/>
    <row r="1304" s="1" customFormat="1" ht="12.75"/>
    <row r="1305" s="1" customFormat="1" ht="12.75"/>
    <row r="1306" s="1" customFormat="1" ht="12.75"/>
    <row r="1307" s="1" customFormat="1" ht="12.75"/>
    <row r="1308" s="1" customFormat="1" ht="12.75"/>
    <row r="1309" s="1" customFormat="1" ht="12.75"/>
    <row r="1310" s="1" customFormat="1" ht="12.75"/>
    <row r="1311" s="1" customFormat="1" ht="12.75"/>
    <row r="1312" s="1" customFormat="1" ht="12.75"/>
    <row r="1313" s="1" customFormat="1" ht="12.75"/>
    <row r="1314" s="1" customFormat="1" ht="12.75"/>
    <row r="1315" s="1" customFormat="1" ht="12.75"/>
    <row r="1316" s="1" customFormat="1" ht="12.75"/>
    <row r="1317" s="1" customFormat="1" ht="12.75"/>
    <row r="1318" s="1" customFormat="1" ht="12.75"/>
    <row r="1319" s="1" customFormat="1" ht="12.75"/>
    <row r="1320" s="1" customFormat="1" ht="12.75"/>
    <row r="1321" s="1" customFormat="1" ht="12.75"/>
    <row r="1322" s="1" customFormat="1" ht="12.75"/>
    <row r="1323" s="1" customFormat="1" ht="12.75"/>
    <row r="1324" s="1" customFormat="1" ht="12.75"/>
    <row r="1325" s="1" customFormat="1" ht="12.75"/>
    <row r="1326" s="1" customFormat="1" ht="12.75"/>
    <row r="1327" s="1" customFormat="1" ht="12.75"/>
    <row r="1328" s="1" customFormat="1" ht="12.75"/>
    <row r="1329" s="1" customFormat="1" ht="12.75"/>
    <row r="1330" s="1" customFormat="1" ht="12.75"/>
    <row r="1331" s="1" customFormat="1" ht="12.75"/>
    <row r="1332" s="1" customFormat="1" ht="12.75"/>
    <row r="1333" s="1" customFormat="1" ht="12.75"/>
    <row r="1334" s="1" customFormat="1" ht="12.75"/>
    <row r="1335" s="1" customFormat="1" ht="12.75"/>
    <row r="1336" s="1" customFormat="1" ht="12.75"/>
    <row r="1337" s="1" customFormat="1" ht="12.75"/>
    <row r="1338" s="1" customFormat="1" ht="12.75"/>
    <row r="1339" s="1" customFormat="1" ht="12.75"/>
    <row r="1340" s="1" customFormat="1" ht="12.75"/>
    <row r="1341" s="1" customFormat="1" ht="12.75"/>
    <row r="1342" s="1" customFormat="1" ht="12.75"/>
    <row r="1343" s="1" customFormat="1" ht="12.75"/>
    <row r="1344" s="1" customFormat="1" ht="12.75"/>
    <row r="1345" s="1" customFormat="1" ht="12.75"/>
    <row r="1346" s="1" customFormat="1" ht="12.75"/>
    <row r="1347" s="1" customFormat="1" ht="12.75"/>
    <row r="1348" s="1" customFormat="1" ht="12.75"/>
    <row r="1349" s="1" customFormat="1" ht="12.75"/>
    <row r="1350" s="1" customFormat="1" ht="12.75"/>
    <row r="1351" s="1" customFormat="1" ht="12.75"/>
    <row r="1352" s="1" customFormat="1" ht="12.75"/>
    <row r="1353" s="1" customFormat="1" ht="12.75"/>
    <row r="1354" s="1" customFormat="1" ht="12.75"/>
    <row r="1355" s="1" customFormat="1" ht="12.75"/>
    <row r="1356" s="1" customFormat="1" ht="12.75"/>
    <row r="1357" s="1" customFormat="1" ht="12.75"/>
    <row r="1358" s="1" customFormat="1" ht="12.75"/>
    <row r="1359" s="1" customFormat="1" ht="12.75"/>
    <row r="1360" s="1" customFormat="1" ht="12.75"/>
    <row r="1361" s="1" customFormat="1" ht="12.75"/>
    <row r="1362" s="1" customFormat="1" ht="12.75"/>
    <row r="1363" s="1" customFormat="1" ht="12.75"/>
    <row r="1364" s="1" customFormat="1" ht="12.75"/>
    <row r="1365" s="1" customFormat="1" ht="12.75"/>
    <row r="1366" s="1" customFormat="1" ht="12.75"/>
    <row r="1367" s="1" customFormat="1" ht="12.75"/>
    <row r="1368" s="1" customFormat="1" ht="12.75"/>
    <row r="1369" s="1" customFormat="1" ht="12.75"/>
    <row r="1370" s="1" customFormat="1" ht="12.75"/>
    <row r="1371" s="1" customFormat="1" ht="12.75"/>
    <row r="1372" s="1" customFormat="1" ht="12.75"/>
    <row r="1373" s="1" customFormat="1" ht="12.75"/>
    <row r="1374" s="1" customFormat="1" ht="12.75"/>
    <row r="1375" s="1" customFormat="1" ht="12.75"/>
    <row r="1376" s="1" customFormat="1" ht="12.75"/>
    <row r="1377" s="1" customFormat="1" ht="12.75"/>
    <row r="1378" s="1" customFormat="1" ht="12.75"/>
    <row r="1379" s="1" customFormat="1" ht="12.75"/>
    <row r="1380" s="1" customFormat="1" ht="12.75"/>
    <row r="1381" s="1" customFormat="1" ht="12.75"/>
    <row r="1382" s="1" customFormat="1" ht="12.75"/>
    <row r="1383" s="1" customFormat="1" ht="12.75"/>
    <row r="1384" s="1" customFormat="1" ht="12.75"/>
    <row r="1385" s="1" customFormat="1" ht="12.75"/>
    <row r="1386" s="1" customFormat="1" ht="12.75"/>
    <row r="1387" s="1" customFormat="1" ht="12.75"/>
    <row r="1388" s="1" customFormat="1" ht="12.75"/>
    <row r="1389" s="1" customFormat="1" ht="12.75"/>
    <row r="1390" s="1" customFormat="1" ht="12.75"/>
    <row r="1391" s="1" customFormat="1" ht="12.75"/>
    <row r="1392" s="1" customFormat="1" ht="12.75"/>
    <row r="1393" s="1" customFormat="1" ht="12.75"/>
    <row r="1394" s="1" customFormat="1" ht="12.75"/>
    <row r="1395" s="1" customFormat="1" ht="12.75"/>
    <row r="1396" s="1" customFormat="1" ht="12.75"/>
    <row r="1397" s="1" customFormat="1" ht="12.75"/>
    <row r="1398" s="1" customFormat="1" ht="12.75"/>
    <row r="1399" s="1" customFormat="1" ht="12.75"/>
    <row r="1400" s="1" customFormat="1" ht="12.75"/>
    <row r="1401" s="1" customFormat="1" ht="12.75"/>
    <row r="1402" s="1" customFormat="1" ht="12.75"/>
    <row r="1403" s="1" customFormat="1" ht="12.75"/>
    <row r="1404" s="1" customFormat="1" ht="12.75"/>
    <row r="1405" s="1" customFormat="1" ht="12.75"/>
    <row r="1406" s="1" customFormat="1" ht="12.75"/>
    <row r="1407" s="1" customFormat="1" ht="12.75"/>
    <row r="1408" s="1" customFormat="1" ht="12.75"/>
    <row r="1409" s="1" customFormat="1" ht="12.75"/>
    <row r="1410" s="1" customFormat="1" ht="12.75"/>
    <row r="1411" s="1" customFormat="1" ht="12.75"/>
    <row r="1412" s="1" customFormat="1" ht="12.75"/>
    <row r="1413" s="1" customFormat="1" ht="12.75"/>
    <row r="1414" s="1" customFormat="1" ht="12.75"/>
    <row r="1415" s="1" customFormat="1" ht="12.75"/>
    <row r="1416" s="1" customFormat="1" ht="12.75"/>
    <row r="1417" s="1" customFormat="1" ht="12.75"/>
    <row r="1418" s="1" customFormat="1" ht="12.75"/>
    <row r="1419" s="1" customFormat="1" ht="12.75"/>
    <row r="1420" s="1" customFormat="1" ht="12.75"/>
    <row r="1421" s="1" customFormat="1" ht="12.75"/>
    <row r="1422" s="1" customFormat="1" ht="12.75"/>
    <row r="1423" s="1" customFormat="1" ht="12.75"/>
    <row r="1424" s="1" customFormat="1" ht="12.75"/>
    <row r="1425" s="1" customFormat="1" ht="12.75"/>
    <row r="1426" s="1" customFormat="1" ht="12.75"/>
    <row r="1427" s="1" customFormat="1" ht="12.75"/>
    <row r="1428" s="1" customFormat="1" ht="12.75"/>
    <row r="1429" s="1" customFormat="1" ht="12.75"/>
    <row r="1430" s="1" customFormat="1" ht="12.75"/>
    <row r="1431" s="1" customFormat="1" ht="12.75"/>
    <row r="1432" s="1" customFormat="1" ht="12.75"/>
    <row r="1433" s="1" customFormat="1" ht="12.75"/>
    <row r="1434" s="1" customFormat="1" ht="12.75"/>
    <row r="1435" s="1" customFormat="1" ht="12.75"/>
    <row r="1436" s="1" customFormat="1" ht="12.75"/>
    <row r="1437" s="1" customFormat="1" ht="12.75"/>
    <row r="1438" s="1" customFormat="1" ht="12.75"/>
    <row r="1439" s="1" customFormat="1" ht="12.75"/>
    <row r="1440" s="1" customFormat="1" ht="12.75"/>
    <row r="1441" s="1" customFormat="1" ht="12.75"/>
    <row r="1442" s="1" customFormat="1" ht="12.75"/>
    <row r="1443" s="1" customFormat="1" ht="12.75"/>
    <row r="1444" s="1" customFormat="1" ht="12.75"/>
    <row r="1445" s="1" customFormat="1" ht="12.75"/>
    <row r="1446" s="1" customFormat="1" ht="12.75"/>
    <row r="1447" s="1" customFormat="1" ht="12.75"/>
    <row r="1448" s="1" customFormat="1" ht="12.75"/>
    <row r="1449" s="1" customFormat="1" ht="12.75"/>
    <row r="1450" s="1" customFormat="1" ht="12.75"/>
    <row r="1451" s="1" customFormat="1" ht="12.75"/>
    <row r="1452" s="1" customFormat="1" ht="12.75"/>
    <row r="1453" s="1" customFormat="1" ht="12.75"/>
    <row r="1454" s="1" customFormat="1" ht="12.75"/>
    <row r="1455" s="1" customFormat="1" ht="12.75"/>
    <row r="1456" s="1" customFormat="1" ht="12.75"/>
    <row r="1457" s="1" customFormat="1" ht="12.75"/>
    <row r="1458" s="1" customFormat="1" ht="12.75"/>
    <row r="1459" s="1" customFormat="1" ht="12.75"/>
    <row r="1460" s="1" customFormat="1" ht="12.75"/>
    <row r="1461" s="1" customFormat="1" ht="12.75"/>
    <row r="1462" s="1" customFormat="1" ht="12.75"/>
    <row r="1463" s="1" customFormat="1" ht="12.75"/>
    <row r="1464" s="1" customFormat="1" ht="12.75"/>
    <row r="1465" s="1" customFormat="1" ht="12.75"/>
    <row r="1466" s="1" customFormat="1" ht="12.75"/>
    <row r="1467" s="1" customFormat="1" ht="12.75"/>
    <row r="1468" s="1" customFormat="1" ht="12.75"/>
    <row r="1469" s="1" customFormat="1" ht="12.75"/>
    <row r="1470" s="1" customFormat="1" ht="12.75"/>
    <row r="1471" s="1" customFormat="1" ht="12.75"/>
    <row r="1472" s="1" customFormat="1" ht="12.75"/>
    <row r="1473" s="1" customFormat="1" ht="12.75"/>
    <row r="1474" s="1" customFormat="1" ht="12.75"/>
    <row r="1475" s="1" customFormat="1" ht="12.75"/>
    <row r="1476" s="1" customFormat="1" ht="12.75"/>
    <row r="1477" s="1" customFormat="1" ht="12.75"/>
    <row r="1478" s="1" customFormat="1" ht="12.75"/>
    <row r="1479" s="1" customFormat="1" ht="12.75"/>
    <row r="1480" s="1" customFormat="1" ht="12.75"/>
    <row r="1481" s="1" customFormat="1" ht="12.75"/>
    <row r="1482" s="1" customFormat="1" ht="12.75"/>
    <row r="1483" s="1" customFormat="1" ht="12.75"/>
    <row r="1484" s="1" customFormat="1" ht="12.75"/>
    <row r="1485" s="1" customFormat="1" ht="12.75"/>
    <row r="1486" s="1" customFormat="1" ht="12.75"/>
    <row r="1487" s="1" customFormat="1" ht="12.75"/>
    <row r="1488" s="1" customFormat="1" ht="12.75"/>
    <row r="1489" s="1" customFormat="1" ht="12.75"/>
    <row r="1490" s="1" customFormat="1" ht="12.75"/>
    <row r="1491" s="1" customFormat="1" ht="12.75"/>
    <row r="1492" s="1" customFormat="1" ht="12.75"/>
    <row r="1493" s="1" customFormat="1" ht="12.75"/>
    <row r="1494" s="1" customFormat="1" ht="12.75"/>
    <row r="1495" s="1" customFormat="1" ht="12.75"/>
    <row r="1496" s="1" customFormat="1" ht="12.75"/>
    <row r="1497" s="1" customFormat="1" ht="12.75"/>
    <row r="1498" s="1" customFormat="1" ht="12.75"/>
    <row r="1499" s="1" customFormat="1" ht="12.75"/>
    <row r="1500" s="1" customFormat="1" ht="12.75"/>
    <row r="1501" s="1" customFormat="1" ht="12.75"/>
    <row r="1502" s="1" customFormat="1" ht="12.75"/>
    <row r="1503" s="1" customFormat="1" ht="12.75"/>
    <row r="1504" s="1" customFormat="1" ht="12.75"/>
    <row r="1505" s="1" customFormat="1" ht="12.75"/>
    <row r="1506" s="1" customFormat="1" ht="12.75"/>
    <row r="1507" s="1" customFormat="1" ht="12.75"/>
    <row r="1508" s="1" customFormat="1" ht="12.75"/>
    <row r="1509" s="1" customFormat="1" ht="12.75"/>
    <row r="1510" s="1" customFormat="1" ht="12.75"/>
    <row r="1511" s="1" customFormat="1" ht="12.75"/>
    <row r="1512" s="1" customFormat="1" ht="12.75"/>
    <row r="1513" s="1" customFormat="1" ht="12.75"/>
    <row r="1514" s="1" customFormat="1" ht="12.75"/>
    <row r="1515" s="1" customFormat="1" ht="12.75"/>
    <row r="1516" s="1" customFormat="1" ht="12.75"/>
    <row r="1517" s="1" customFormat="1" ht="12.75"/>
    <row r="1518" s="1" customFormat="1" ht="12.75"/>
    <row r="1519" s="1" customFormat="1" ht="12.75"/>
    <row r="1520" s="1" customFormat="1" ht="12.75"/>
    <row r="1521" s="1" customFormat="1" ht="12.75"/>
    <row r="1522" s="1" customFormat="1" ht="12.75"/>
    <row r="1523" s="1" customFormat="1" ht="12.75"/>
    <row r="1524" s="1" customFormat="1" ht="12.75"/>
    <row r="1525" s="1" customFormat="1" ht="12.75"/>
    <row r="1526" s="1" customFormat="1" ht="12.75"/>
    <row r="1527" s="1" customFormat="1" ht="12.75"/>
    <row r="1528" s="1" customFormat="1" ht="12.75"/>
    <row r="1529" s="1" customFormat="1" ht="12.75"/>
    <row r="1530" s="1" customFormat="1" ht="12.75"/>
    <row r="1531" s="1" customFormat="1" ht="12.75"/>
    <row r="1532" s="1" customFormat="1" ht="12.75"/>
    <row r="1533" s="1" customFormat="1" ht="12.75"/>
    <row r="1534" s="1" customFormat="1" ht="12.75"/>
    <row r="1535" s="1" customFormat="1" ht="12.75"/>
    <row r="1536" s="1" customFormat="1" ht="12.75"/>
    <row r="1537" s="1" customFormat="1" ht="12.75"/>
    <row r="1538" s="1" customFormat="1" ht="12.75"/>
    <row r="1539" s="1" customFormat="1" ht="12.75"/>
    <row r="1540" s="1" customFormat="1" ht="12.75"/>
    <row r="1541" s="1" customFormat="1" ht="12.75"/>
    <row r="1542" s="1" customFormat="1" ht="12.75"/>
    <row r="1543" s="1" customFormat="1" ht="12.75"/>
    <row r="1544" s="1" customFormat="1" ht="12.75"/>
    <row r="1545" s="1" customFormat="1" ht="12.75"/>
    <row r="1546" s="1" customFormat="1" ht="12.75"/>
    <row r="1547" s="1" customFormat="1" ht="12.75"/>
    <row r="1548" s="1" customFormat="1" ht="12.75"/>
    <row r="1549" s="1" customFormat="1" ht="12.75"/>
    <row r="1550" s="1" customFormat="1" ht="12.75"/>
    <row r="1551" s="1" customFormat="1" ht="12.75"/>
    <row r="1552" s="1" customFormat="1" ht="12.75"/>
    <row r="1553" s="1" customFormat="1" ht="12.75"/>
    <row r="1554" s="1" customFormat="1" ht="12.75"/>
    <row r="1555" s="1" customFormat="1" ht="12.75"/>
    <row r="1556" s="1" customFormat="1" ht="12.75"/>
    <row r="1557" s="1" customFormat="1" ht="12.75"/>
    <row r="1558" s="1" customFormat="1" ht="12.75"/>
    <row r="1559" s="1" customFormat="1" ht="12.75"/>
    <row r="1560" s="1" customFormat="1" ht="12.75"/>
    <row r="1561" s="1" customFormat="1" ht="12.75"/>
    <row r="1562" s="1" customFormat="1" ht="12.75"/>
    <row r="1563" s="1" customFormat="1" ht="12.75"/>
    <row r="1564" s="1" customFormat="1" ht="12.75"/>
    <row r="1565" s="1" customFormat="1" ht="12.75"/>
    <row r="1566" s="1" customFormat="1" ht="12.75"/>
    <row r="1567" s="1" customFormat="1" ht="12.75"/>
    <row r="1568" s="1" customFormat="1" ht="12.75"/>
    <row r="1569" s="1" customFormat="1" ht="12.75"/>
    <row r="1570" s="1" customFormat="1" ht="12.75"/>
    <row r="1571" s="1" customFormat="1" ht="12.75"/>
    <row r="1572" s="1" customFormat="1" ht="12.75"/>
    <row r="1573" s="1" customFormat="1" ht="12.75"/>
    <row r="1574" s="1" customFormat="1" ht="12.75"/>
    <row r="1575" s="1" customFormat="1" ht="12.75"/>
    <row r="1576" s="1" customFormat="1" ht="12.75"/>
    <row r="1577" s="1" customFormat="1" ht="12.75"/>
    <row r="1578" s="1" customFormat="1" ht="12.75"/>
    <row r="1579" s="1" customFormat="1" ht="12.75"/>
    <row r="1580" s="1" customFormat="1" ht="12.75"/>
    <row r="1581" s="1" customFormat="1" ht="12.75"/>
    <row r="1582" s="1" customFormat="1" ht="12.75"/>
    <row r="1583" s="1" customFormat="1" ht="12.75"/>
    <row r="1584" s="1" customFormat="1" ht="12.75"/>
    <row r="1585" s="1" customFormat="1" ht="12.75"/>
    <row r="1586" s="1" customFormat="1" ht="12.75"/>
    <row r="1587" s="1" customFormat="1" ht="12.75"/>
    <row r="1588" s="1" customFormat="1" ht="12.75"/>
    <row r="1589" s="1" customFormat="1" ht="12.75"/>
    <row r="1590" s="1" customFormat="1" ht="12.75"/>
    <row r="1591" s="1" customFormat="1" ht="12.75"/>
    <row r="1592" s="1" customFormat="1" ht="12.75"/>
    <row r="1593" s="1" customFormat="1" ht="12.75"/>
    <row r="1594" s="1" customFormat="1" ht="12.75"/>
    <row r="1595" s="1" customFormat="1" ht="12.75"/>
    <row r="1596" s="1" customFormat="1" ht="12.75"/>
    <row r="1597" s="1" customFormat="1" ht="12.75"/>
    <row r="1598" s="1" customFormat="1" ht="12.75"/>
    <row r="1599" s="1" customFormat="1" ht="12.75"/>
    <row r="1600" s="1" customFormat="1" ht="12.75"/>
    <row r="1601" s="1" customFormat="1" ht="12.75"/>
    <row r="1602" s="1" customFormat="1" ht="12.75"/>
    <row r="1603" s="1" customFormat="1" ht="12.75"/>
    <row r="1604" s="1" customFormat="1" ht="12.75"/>
    <row r="1605" s="1" customFormat="1" ht="12.75"/>
    <row r="1606" s="1" customFormat="1" ht="12.75"/>
    <row r="1607" s="1" customFormat="1" ht="12.75"/>
    <row r="1608" s="1" customFormat="1" ht="12.75"/>
    <row r="1609" s="1" customFormat="1" ht="12.75"/>
    <row r="1610" s="1" customFormat="1" ht="12.75"/>
    <row r="1611" s="1" customFormat="1" ht="12.75"/>
    <row r="1612" s="1" customFormat="1" ht="12.75"/>
    <row r="1613" s="1" customFormat="1" ht="12.75"/>
    <row r="1614" s="1" customFormat="1" ht="12.75"/>
    <row r="1615" s="1" customFormat="1" ht="12.75"/>
    <row r="1616" s="1" customFormat="1" ht="12.75"/>
    <row r="1617" s="1" customFormat="1" ht="12.75"/>
    <row r="1618" s="1" customFormat="1" ht="12.75"/>
    <row r="1619" s="1" customFormat="1" ht="12.75"/>
    <row r="1620" s="1" customFormat="1" ht="12.75"/>
    <row r="1621" s="1" customFormat="1" ht="12.75"/>
    <row r="1622" s="1" customFormat="1" ht="12.75"/>
    <row r="1623" s="1" customFormat="1" ht="12.75"/>
    <row r="1624" s="1" customFormat="1" ht="12.75"/>
    <row r="1625" s="1" customFormat="1" ht="12.75"/>
    <row r="1626" s="1" customFormat="1" ht="12.75"/>
    <row r="1627" s="1" customFormat="1" ht="12.75"/>
    <row r="1628" s="1" customFormat="1" ht="12.75"/>
    <row r="1629" s="1" customFormat="1" ht="12.75"/>
    <row r="1630" s="1" customFormat="1" ht="12.75"/>
    <row r="1631" s="1" customFormat="1" ht="12.75"/>
    <row r="1632" s="1" customFormat="1" ht="12.75"/>
    <row r="1633" s="1" customFormat="1" ht="12.75"/>
    <row r="1634" s="1" customFormat="1" ht="12.75"/>
    <row r="1635" s="1" customFormat="1" ht="12.75"/>
    <row r="1636" s="1" customFormat="1" ht="12.75"/>
    <row r="1637" s="1" customFormat="1" ht="12.75"/>
    <row r="1638" s="1" customFormat="1" ht="12.75"/>
    <row r="1639" s="1" customFormat="1" ht="12.75"/>
    <row r="1640" s="1" customFormat="1" ht="12.75"/>
    <row r="1641" s="1" customFormat="1" ht="12.75"/>
    <row r="1642" s="1" customFormat="1" ht="12.75"/>
    <row r="1643" s="1" customFormat="1" ht="12.75"/>
    <row r="1644" s="1" customFormat="1" ht="12.75"/>
    <row r="1645" s="1" customFormat="1" ht="12.75"/>
    <row r="1646" s="1" customFormat="1" ht="12.75"/>
    <row r="1647" s="1" customFormat="1" ht="12.75"/>
    <row r="1648" s="1" customFormat="1" ht="12.75"/>
    <row r="1649" s="1" customFormat="1" ht="12.75"/>
    <row r="1650" s="1" customFormat="1" ht="12.75"/>
    <row r="1651" s="1" customFormat="1" ht="12.75"/>
    <row r="1652" s="1" customFormat="1" ht="12.75"/>
    <row r="1653" s="1" customFormat="1" ht="12.75"/>
    <row r="1654" s="1" customFormat="1" ht="12.75"/>
    <row r="1655" s="1" customFormat="1" ht="12.75"/>
    <row r="1656" s="1" customFormat="1" ht="12.75"/>
    <row r="1657" s="1" customFormat="1" ht="12.75"/>
    <row r="1658" s="1" customFormat="1" ht="12.75"/>
  </sheetData>
  <sheetProtection password="E209" sheet="1" objects="1" scenarios="1"/>
  <mergeCells count="5">
    <mergeCell ref="C33:I33"/>
    <mergeCell ref="A1:A2"/>
    <mergeCell ref="B1:B2"/>
    <mergeCell ref="C1:D2"/>
    <mergeCell ref="F1:I2"/>
  </mergeCells>
  <dataValidations count="2">
    <dataValidation type="decimal" operator="greaterThanOrEqual" allowBlank="1" showInputMessage="1" showErrorMessage="1" errorTitle="Fehlermeldung" error="Nur Zahlen, die größer oder gleich Null sind dürfen eingegeben werden!" sqref="C7:G7 C10:G10 C13:G13 D14:G14 C17:C18 C60 D17:G19 D60:G64 C63:C64 D56:G57 C48:G48 C38:G38 C35:G35 C22:C25 D36:G37 C40:G40 C43:G43 D41:G42 C45:G45 C55:G55 D51:G52 C53:G53 C50:G50 D46:G47 C58:G58 D22:G29">
      <formula1>0</formula1>
    </dataValidation>
    <dataValidation operator="greaterThanOrEqual" allowBlank="1" showInputMessage="1" showErrorMessage="1" errorTitle="Fehlermeldung" error="Nur Zahlen, die größer oder gleich Null sind dürfen eingegeben werden!" sqref="C59"/>
  </dataValidations>
  <printOptions/>
  <pageMargins left="0.75" right="0.19" top="0.71" bottom="0.8" header="0.4921259845" footer="0.4921259845"/>
  <pageSetup horizontalDpi="600" verticalDpi="600" orientation="landscape" paperSize="9" scale="42" r:id="rId1"/>
  <headerFooter alignWithMargins="0">
    <oddHeader>&amp;R&amp;A</oddHeader>
    <oddFooter>&amp;C&amp;F&amp;RSeite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Q1671"/>
  <sheetViews>
    <sheetView showGridLines="0" view="pageBreakPreview" zoomScale="80" zoomScaleNormal="75" zoomScaleSheetLayoutView="80" workbookViewId="0" topLeftCell="A1">
      <selection activeCell="D5" sqref="D5"/>
    </sheetView>
  </sheetViews>
  <sheetFormatPr defaultColWidth="11.421875" defaultRowHeight="12.75"/>
  <cols>
    <col min="1" max="1" width="9.140625" style="11" bestFit="1" customWidth="1"/>
    <col min="2" max="2" width="90.8515625" style="11" bestFit="1" customWidth="1"/>
    <col min="3" max="3" width="15.28125" style="11" customWidth="1"/>
    <col min="4" max="6" width="15.421875" style="11" customWidth="1"/>
    <col min="7" max="10" width="15.421875" style="1" customWidth="1"/>
    <col min="11" max="11" width="15.421875" style="16" customWidth="1"/>
    <col min="12" max="12" width="15.421875" style="17" bestFit="1" customWidth="1"/>
    <col min="13" max="15" width="11.421875" style="1" customWidth="1"/>
    <col min="16" max="16" width="11.421875" style="11" customWidth="1"/>
    <col min="17" max="17" width="0" style="11" hidden="1" customWidth="1"/>
    <col min="18" max="16384" width="11.421875" style="11" customWidth="1"/>
  </cols>
  <sheetData>
    <row r="1" spans="1:12" ht="18" customHeight="1">
      <c r="A1" s="493" t="s">
        <v>77</v>
      </c>
      <c r="B1" s="495" t="s">
        <v>214</v>
      </c>
      <c r="C1" s="497" t="str">
        <f>'A.Organisatorische Fragen'!F1</f>
        <v>Geschäftsjahr 2009</v>
      </c>
      <c r="D1" s="498"/>
      <c r="E1" s="168"/>
      <c r="F1" s="499" t="str">
        <f>'Allgemeine Informationen'!C11</f>
        <v>MUSTERNETZBETREIBER</v>
      </c>
      <c r="G1" s="500"/>
      <c r="H1" s="500"/>
      <c r="I1" s="500"/>
      <c r="J1" s="500"/>
      <c r="K1" s="500"/>
      <c r="L1" s="501"/>
    </row>
    <row r="2" spans="1:15" ht="18" customHeight="1">
      <c r="A2" s="494"/>
      <c r="B2" s="496"/>
      <c r="C2" s="435"/>
      <c r="D2" s="435"/>
      <c r="E2" s="20"/>
      <c r="F2" s="440"/>
      <c r="G2" s="440"/>
      <c r="H2" s="440"/>
      <c r="I2" s="440"/>
      <c r="J2" s="440"/>
      <c r="K2" s="440"/>
      <c r="L2" s="502"/>
      <c r="M2" s="11"/>
      <c r="N2" s="11"/>
      <c r="O2" s="11"/>
    </row>
    <row r="3" spans="1:15" ht="15.75">
      <c r="A3" s="169"/>
      <c r="B3" s="22"/>
      <c r="C3" s="22"/>
      <c r="D3" s="23" t="s">
        <v>75</v>
      </c>
      <c r="E3" s="24" t="s">
        <v>115</v>
      </c>
      <c r="F3" s="24" t="s">
        <v>116</v>
      </c>
      <c r="G3" s="24" t="s">
        <v>117</v>
      </c>
      <c r="H3" s="24" t="s">
        <v>118</v>
      </c>
      <c r="I3" s="39" t="str">
        <f>'B.Energiew. Daten Teil 1'!H3</f>
        <v>Summe Netz</v>
      </c>
      <c r="J3" s="533" t="str">
        <f>'B.Energiew. Daten Teil 1'!I3</f>
        <v>Kommentare</v>
      </c>
      <c r="K3" s="534"/>
      <c r="L3" s="535"/>
      <c r="M3" s="11"/>
      <c r="N3" s="11"/>
      <c r="O3" s="11"/>
    </row>
    <row r="4" spans="1:16" s="1" customFormat="1" ht="15.75" customHeight="1">
      <c r="A4" s="152" t="s">
        <v>4</v>
      </c>
      <c r="B4" s="25" t="s">
        <v>16</v>
      </c>
      <c r="C4" s="40"/>
      <c r="D4" s="27"/>
      <c r="E4" s="27"/>
      <c r="F4" s="27"/>
      <c r="G4" s="41"/>
      <c r="H4" s="41"/>
      <c r="I4" s="42"/>
      <c r="J4" s="43"/>
      <c r="K4" s="44"/>
      <c r="L4" s="170"/>
      <c r="M4" s="14"/>
      <c r="N4" s="12"/>
      <c r="O4" s="15"/>
      <c r="P4" s="15"/>
    </row>
    <row r="5" spans="1:16" s="1" customFormat="1" ht="12.75">
      <c r="A5" s="153" t="s">
        <v>107</v>
      </c>
      <c r="B5" s="46" t="s">
        <v>17</v>
      </c>
      <c r="C5" s="47" t="str">
        <f>'B.Energiew. Daten Teil 1'!D4</f>
        <v>in MWh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68">
        <f>SUM(D5:H5)</f>
        <v>0</v>
      </c>
      <c r="J5" s="515"/>
      <c r="K5" s="529"/>
      <c r="L5" s="530"/>
      <c r="M5" s="14"/>
      <c r="N5" s="12"/>
      <c r="O5" s="12"/>
      <c r="P5" s="12"/>
    </row>
    <row r="6" spans="1:16" s="1" customFormat="1" ht="12.75">
      <c r="A6" s="171" t="s">
        <v>119</v>
      </c>
      <c r="B6" s="49" t="s">
        <v>18</v>
      </c>
      <c r="C6" s="50" t="str">
        <f>'B.Energiew. Daten Teil 1'!D4</f>
        <v>in MWh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70">
        <f>SUM(D6:H6)</f>
        <v>0</v>
      </c>
      <c r="J6" s="503"/>
      <c r="K6" s="518"/>
      <c r="L6" s="519"/>
      <c r="M6" s="14"/>
      <c r="N6" s="12"/>
      <c r="O6" s="12"/>
      <c r="P6" s="12"/>
    </row>
    <row r="7" spans="1:15" ht="15.75" customHeight="1">
      <c r="A7" s="169" t="s">
        <v>96</v>
      </c>
      <c r="B7" s="25" t="s">
        <v>49</v>
      </c>
      <c r="C7" s="22"/>
      <c r="D7" s="72"/>
      <c r="E7" s="73"/>
      <c r="F7" s="73"/>
      <c r="G7" s="73"/>
      <c r="H7" s="73"/>
      <c r="I7" s="74"/>
      <c r="J7" s="138"/>
      <c r="K7" s="139"/>
      <c r="L7" s="173"/>
      <c r="M7" s="11"/>
      <c r="N7" s="11"/>
      <c r="O7" s="11"/>
    </row>
    <row r="8" spans="1:16" s="1" customFormat="1" ht="12.75">
      <c r="A8" s="153" t="s">
        <v>120</v>
      </c>
      <c r="B8" s="30" t="s">
        <v>2</v>
      </c>
      <c r="C8" s="47" t="str">
        <f>'B.Energiew. Daten Teil 1'!D4</f>
        <v>in MWh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76">
        <f>SUM(D8:H8)</f>
        <v>0</v>
      </c>
      <c r="J8" s="515"/>
      <c r="K8" s="529"/>
      <c r="L8" s="530"/>
      <c r="M8" s="14"/>
      <c r="N8" s="12"/>
      <c r="O8" s="12"/>
      <c r="P8" s="12"/>
    </row>
    <row r="9" spans="1:12" ht="12.75">
      <c r="A9" s="151" t="s">
        <v>121</v>
      </c>
      <c r="B9" s="241" t="s">
        <v>805</v>
      </c>
      <c r="C9" s="125" t="str">
        <f>'B.Energiew. Daten Teil 1'!D4</f>
        <v>in MWh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68">
        <f>SUM(D9:H9)</f>
        <v>0</v>
      </c>
      <c r="J9" s="503"/>
      <c r="K9" s="504"/>
      <c r="L9" s="505"/>
    </row>
    <row r="10" spans="1:12" ht="12.75">
      <c r="A10" s="151" t="s">
        <v>438</v>
      </c>
      <c r="B10" s="241" t="s">
        <v>806</v>
      </c>
      <c r="C10" s="125" t="str">
        <f>'B.Energiew. Daten Teil 1'!D4</f>
        <v>in MWh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68">
        <f>SUM(D10:H10)</f>
        <v>0</v>
      </c>
      <c r="J10" s="503"/>
      <c r="K10" s="504"/>
      <c r="L10" s="505"/>
    </row>
    <row r="11" spans="1:12" ht="12.75">
      <c r="A11" s="151" t="s">
        <v>320</v>
      </c>
      <c r="B11" s="241" t="s">
        <v>807</v>
      </c>
      <c r="C11" s="125" t="s">
        <v>141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68">
        <f>SUM(D11:H11)</f>
        <v>0</v>
      </c>
      <c r="J11" s="143"/>
      <c r="K11" s="194"/>
      <c r="L11" s="196"/>
    </row>
    <row r="12" spans="1:12" ht="12.75">
      <c r="A12" s="151" t="s">
        <v>439</v>
      </c>
      <c r="B12" s="241" t="s">
        <v>808</v>
      </c>
      <c r="C12" s="125" t="s">
        <v>141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68">
        <f>SUM(D12:H12)</f>
        <v>0</v>
      </c>
      <c r="J12" s="506"/>
      <c r="K12" s="507"/>
      <c r="L12" s="508"/>
    </row>
    <row r="13" spans="1:16" s="1" customFormat="1" ht="15.75" customHeight="1">
      <c r="A13" s="174" t="s">
        <v>5</v>
      </c>
      <c r="B13" s="32" t="s">
        <v>802</v>
      </c>
      <c r="C13" s="40"/>
      <c r="D13" s="75"/>
      <c r="E13" s="75"/>
      <c r="F13" s="75"/>
      <c r="G13" s="75"/>
      <c r="H13" s="75"/>
      <c r="I13" s="38"/>
      <c r="J13" s="138"/>
      <c r="K13" s="139"/>
      <c r="L13" s="173"/>
      <c r="M13" s="14"/>
      <c r="N13" s="12"/>
      <c r="O13" s="12"/>
      <c r="P13" s="12"/>
    </row>
    <row r="14" spans="1:16" s="1" customFormat="1" ht="12.75" customHeight="1">
      <c r="A14" s="153" t="s">
        <v>122</v>
      </c>
      <c r="B14" s="30" t="s">
        <v>19</v>
      </c>
      <c r="C14" s="47" t="str">
        <f>'B.Energiew. Daten Teil 1'!D4</f>
        <v>in MWh</v>
      </c>
      <c r="D14" s="37"/>
      <c r="E14" s="37"/>
      <c r="F14" s="37"/>
      <c r="G14" s="37"/>
      <c r="H14" s="37"/>
      <c r="I14" s="67"/>
      <c r="J14" s="520"/>
      <c r="K14" s="521"/>
      <c r="L14" s="522"/>
      <c r="M14" s="14"/>
      <c r="N14" s="12"/>
      <c r="O14" s="12"/>
      <c r="P14" s="12"/>
    </row>
    <row r="15" spans="1:16" s="1" customFormat="1" ht="12.75" customHeight="1">
      <c r="A15" s="153" t="s">
        <v>123</v>
      </c>
      <c r="B15" s="30" t="s">
        <v>20</v>
      </c>
      <c r="C15" s="47" t="str">
        <f>'B.Energiew. Daten Teil 1'!D4</f>
        <v>in MWh</v>
      </c>
      <c r="D15" s="37"/>
      <c r="E15" s="37"/>
      <c r="F15" s="37"/>
      <c r="G15" s="37"/>
      <c r="H15" s="37"/>
      <c r="I15" s="67"/>
      <c r="J15" s="523"/>
      <c r="K15" s="524"/>
      <c r="L15" s="525"/>
      <c r="M15" s="14"/>
      <c r="N15" s="12"/>
      <c r="O15" s="12"/>
      <c r="P15" s="12"/>
    </row>
    <row r="16" spans="1:16" s="1" customFormat="1" ht="12.75" customHeight="1">
      <c r="A16" s="153" t="s">
        <v>124</v>
      </c>
      <c r="B16" s="30" t="s">
        <v>253</v>
      </c>
      <c r="C16" s="47" t="str">
        <f>'B.Energiew. Daten Teil 1'!D4</f>
        <v>in MWh</v>
      </c>
      <c r="D16" s="37"/>
      <c r="E16" s="37"/>
      <c r="F16" s="37"/>
      <c r="G16" s="37"/>
      <c r="H16" s="37"/>
      <c r="I16" s="67"/>
      <c r="J16" s="523"/>
      <c r="K16" s="524"/>
      <c r="L16" s="525"/>
      <c r="M16" s="14"/>
      <c r="N16" s="12"/>
      <c r="O16" s="12"/>
      <c r="P16" s="12"/>
    </row>
    <row r="17" spans="1:16" s="1" customFormat="1" ht="12.75" customHeight="1">
      <c r="A17" s="153" t="s">
        <v>125</v>
      </c>
      <c r="B17" s="30" t="s">
        <v>21</v>
      </c>
      <c r="C17" s="47" t="str">
        <f>'B.Energiew. Daten Teil 1'!D4</f>
        <v>in MWh</v>
      </c>
      <c r="D17" s="37"/>
      <c r="E17" s="37"/>
      <c r="F17" s="37"/>
      <c r="G17" s="37"/>
      <c r="H17" s="37"/>
      <c r="I17" s="67"/>
      <c r="J17" s="523"/>
      <c r="K17" s="524"/>
      <c r="L17" s="525"/>
      <c r="M17" s="14"/>
      <c r="N17" s="12"/>
      <c r="O17" s="12"/>
      <c r="P17" s="12"/>
    </row>
    <row r="18" spans="1:16" s="5" customFormat="1" ht="12.75">
      <c r="A18" s="171" t="s">
        <v>31</v>
      </c>
      <c r="B18" s="51" t="s">
        <v>22</v>
      </c>
      <c r="C18" s="52" t="str">
        <f>'B.Energiew. Daten Teil 1'!D4</f>
        <v>in MWh</v>
      </c>
      <c r="D18" s="240"/>
      <c r="E18" s="240"/>
      <c r="F18" s="240"/>
      <c r="G18" s="240"/>
      <c r="H18" s="240"/>
      <c r="I18" s="240"/>
      <c r="J18" s="523"/>
      <c r="K18" s="524"/>
      <c r="L18" s="525"/>
      <c r="M18" s="16"/>
      <c r="N18" s="13"/>
      <c r="O18" s="13"/>
      <c r="P18" s="13"/>
    </row>
    <row r="19" spans="1:16" s="1" customFormat="1" ht="16.5" customHeight="1">
      <c r="A19" s="174" t="s">
        <v>126</v>
      </c>
      <c r="B19" s="32" t="s">
        <v>350</v>
      </c>
      <c r="C19" s="40"/>
      <c r="D19" s="75"/>
      <c r="E19" s="75"/>
      <c r="F19" s="75"/>
      <c r="G19" s="75"/>
      <c r="H19" s="75"/>
      <c r="I19" s="38"/>
      <c r="J19" s="138"/>
      <c r="K19" s="139"/>
      <c r="L19" s="173"/>
      <c r="M19" s="14"/>
      <c r="N19" s="12"/>
      <c r="O19" s="12"/>
      <c r="P19" s="12"/>
    </row>
    <row r="20" spans="1:16" s="202" customFormat="1" ht="16.5" customHeight="1">
      <c r="A20" s="153" t="s">
        <v>437</v>
      </c>
      <c r="B20" s="30" t="s">
        <v>433</v>
      </c>
      <c r="C20" s="53" t="s">
        <v>78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68">
        <f aca="true" t="shared" si="0" ref="I20:I33">SUM(D20:H20)</f>
        <v>0</v>
      </c>
      <c r="J20" s="197"/>
      <c r="K20" s="198"/>
      <c r="L20" s="199"/>
      <c r="M20" s="200"/>
      <c r="N20" s="201"/>
      <c r="O20" s="201"/>
      <c r="P20" s="201"/>
    </row>
    <row r="21" spans="1:16" s="1" customFormat="1" ht="12.75">
      <c r="A21" s="153" t="s">
        <v>192</v>
      </c>
      <c r="B21" s="30" t="s">
        <v>327</v>
      </c>
      <c r="C21" s="53" t="s">
        <v>78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68">
        <f t="shared" si="0"/>
        <v>0</v>
      </c>
      <c r="J21" s="515"/>
      <c r="K21" s="529"/>
      <c r="L21" s="530"/>
      <c r="M21" s="14"/>
      <c r="N21" s="12"/>
      <c r="O21" s="12"/>
      <c r="P21" s="12"/>
    </row>
    <row r="22" spans="1:16" s="1" customFormat="1" ht="12.75">
      <c r="A22" s="153" t="s">
        <v>193</v>
      </c>
      <c r="B22" s="30" t="s">
        <v>328</v>
      </c>
      <c r="C22" s="53" t="str">
        <f>C21</f>
        <v>Anzahl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68">
        <f>SUM(D22:H22)</f>
        <v>0</v>
      </c>
      <c r="J22" s="143"/>
      <c r="K22" s="144"/>
      <c r="L22" s="172"/>
      <c r="M22" s="14"/>
      <c r="N22" s="12"/>
      <c r="O22" s="12"/>
      <c r="P22" s="12"/>
    </row>
    <row r="23" spans="1:16" s="1" customFormat="1" ht="12.75">
      <c r="A23" s="153" t="s">
        <v>194</v>
      </c>
      <c r="B23" s="30" t="s">
        <v>329</v>
      </c>
      <c r="C23" s="53" t="str">
        <f>C22</f>
        <v>Anzahl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68">
        <f>SUM(D23:H23)</f>
        <v>0</v>
      </c>
      <c r="J23" s="143"/>
      <c r="K23" s="144"/>
      <c r="L23" s="172"/>
      <c r="M23" s="14"/>
      <c r="N23" s="12"/>
      <c r="O23" s="12"/>
      <c r="P23" s="12"/>
    </row>
    <row r="24" spans="1:16" s="202" customFormat="1" ht="12.75">
      <c r="A24" s="153" t="s">
        <v>417</v>
      </c>
      <c r="B24" s="30" t="s">
        <v>418</v>
      </c>
      <c r="C24" s="47" t="s">
        <v>78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68">
        <f>SUM(D24:H24)</f>
        <v>0</v>
      </c>
      <c r="J24" s="203"/>
      <c r="K24" s="204"/>
      <c r="L24" s="205"/>
      <c r="M24" s="200"/>
      <c r="N24" s="201"/>
      <c r="O24" s="201"/>
      <c r="P24" s="201"/>
    </row>
    <row r="25" spans="1:16" s="1" customFormat="1" ht="12.75">
      <c r="A25" s="153" t="s">
        <v>195</v>
      </c>
      <c r="B25" s="30" t="s">
        <v>330</v>
      </c>
      <c r="C25" s="53" t="str">
        <f>C23</f>
        <v>Anzahl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68">
        <f>SUM(D25:H25)</f>
        <v>0</v>
      </c>
      <c r="J25" s="143"/>
      <c r="K25" s="144"/>
      <c r="L25" s="172"/>
      <c r="M25" s="14"/>
      <c r="N25" s="12"/>
      <c r="O25" s="12"/>
      <c r="P25" s="12"/>
    </row>
    <row r="26" spans="1:16" s="1" customFormat="1" ht="12.75">
      <c r="A26" s="153" t="s">
        <v>196</v>
      </c>
      <c r="B26" s="30" t="s">
        <v>1</v>
      </c>
      <c r="C26" s="53" t="str">
        <f>C25</f>
        <v>Anzahl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68">
        <f t="shared" si="0"/>
        <v>0</v>
      </c>
      <c r="J26" s="503"/>
      <c r="K26" s="518"/>
      <c r="L26" s="519"/>
      <c r="M26" s="14"/>
      <c r="N26" s="12"/>
      <c r="O26" s="12"/>
      <c r="P26" s="12"/>
    </row>
    <row r="27" spans="1:16" s="202" customFormat="1" ht="12.75">
      <c r="A27" s="153" t="s">
        <v>419</v>
      </c>
      <c r="B27" s="30" t="s">
        <v>420</v>
      </c>
      <c r="C27" s="47" t="s">
        <v>78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68">
        <f t="shared" si="0"/>
        <v>0</v>
      </c>
      <c r="J27" s="206"/>
      <c r="K27" s="207"/>
      <c r="L27" s="208"/>
      <c r="M27" s="200"/>
      <c r="N27" s="201"/>
      <c r="O27" s="201"/>
      <c r="P27" s="201"/>
    </row>
    <row r="28" spans="1:16" s="1" customFormat="1" ht="12.75">
      <c r="A28" s="153" t="s">
        <v>321</v>
      </c>
      <c r="B28" s="30" t="s">
        <v>324</v>
      </c>
      <c r="C28" s="53" t="str">
        <f>C26</f>
        <v>Anzahl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68">
        <f t="shared" si="0"/>
        <v>0</v>
      </c>
      <c r="J28" s="143"/>
      <c r="K28" s="144"/>
      <c r="L28" s="172"/>
      <c r="M28" s="14"/>
      <c r="N28" s="12"/>
      <c r="O28" s="12"/>
      <c r="P28" s="12"/>
    </row>
    <row r="29" spans="1:16" s="202" customFormat="1" ht="12.75">
      <c r="A29" s="153" t="s">
        <v>421</v>
      </c>
      <c r="B29" s="30" t="s">
        <v>422</v>
      </c>
      <c r="C29" s="47" t="s">
        <v>78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68">
        <f t="shared" si="0"/>
        <v>0</v>
      </c>
      <c r="J29" s="206"/>
      <c r="K29" s="207"/>
      <c r="L29" s="208"/>
      <c r="M29" s="200"/>
      <c r="N29" s="201"/>
      <c r="O29" s="201"/>
      <c r="P29" s="201"/>
    </row>
    <row r="30" spans="1:16" s="1" customFormat="1" ht="12.75">
      <c r="A30" s="153" t="s">
        <v>322</v>
      </c>
      <c r="B30" s="30" t="s">
        <v>325</v>
      </c>
      <c r="C30" s="53" t="str">
        <f>C28</f>
        <v>Anzahl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68">
        <f t="shared" si="0"/>
        <v>0</v>
      </c>
      <c r="J30" s="143"/>
      <c r="K30" s="144"/>
      <c r="L30" s="172"/>
      <c r="M30" s="14"/>
      <c r="N30" s="12"/>
      <c r="O30" s="12"/>
      <c r="P30" s="12"/>
    </row>
    <row r="31" spans="1:16" s="202" customFormat="1" ht="12.75">
      <c r="A31" s="153" t="s">
        <v>423</v>
      </c>
      <c r="B31" s="30" t="s">
        <v>424</v>
      </c>
      <c r="C31" s="47" t="s">
        <v>78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68">
        <f t="shared" si="0"/>
        <v>0</v>
      </c>
      <c r="J31" s="206"/>
      <c r="K31" s="207"/>
      <c r="L31" s="208"/>
      <c r="M31" s="200"/>
      <c r="N31" s="201"/>
      <c r="O31" s="201"/>
      <c r="P31" s="201"/>
    </row>
    <row r="32" spans="1:16" s="1" customFormat="1" ht="12.75">
      <c r="A32" s="153" t="s">
        <v>323</v>
      </c>
      <c r="B32" s="30" t="s">
        <v>326</v>
      </c>
      <c r="C32" s="53" t="str">
        <f>C30</f>
        <v>Anzahl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68">
        <f t="shared" si="0"/>
        <v>0</v>
      </c>
      <c r="J32" s="143"/>
      <c r="K32" s="144"/>
      <c r="L32" s="172"/>
      <c r="M32" s="14"/>
      <c r="N32" s="12"/>
      <c r="O32" s="12"/>
      <c r="P32" s="12"/>
    </row>
    <row r="33" spans="1:16" s="202" customFormat="1" ht="12.75">
      <c r="A33" s="153" t="s">
        <v>425</v>
      </c>
      <c r="B33" s="30" t="s">
        <v>426</v>
      </c>
      <c r="C33" s="47" t="s">
        <v>78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68">
        <f t="shared" si="0"/>
        <v>0</v>
      </c>
      <c r="J33" s="206"/>
      <c r="K33" s="207"/>
      <c r="L33" s="208"/>
      <c r="M33" s="200"/>
      <c r="N33" s="201"/>
      <c r="O33" s="201"/>
      <c r="P33" s="201"/>
    </row>
    <row r="34" spans="1:16" s="5" customFormat="1" ht="12.75" customHeight="1">
      <c r="A34" s="48" t="s">
        <v>331</v>
      </c>
      <c r="B34" s="51" t="s">
        <v>23</v>
      </c>
      <c r="C34" s="54" t="str">
        <f>C21</f>
        <v>Anzahl</v>
      </c>
      <c r="D34" s="70">
        <f aca="true" t="shared" si="1" ref="D34:I34">SUM(D20:D23)+SUM(D25:D26)+D28+D30+D32</f>
        <v>0</v>
      </c>
      <c r="E34" s="70">
        <f t="shared" si="1"/>
        <v>0</v>
      </c>
      <c r="F34" s="70">
        <f t="shared" si="1"/>
        <v>0</v>
      </c>
      <c r="G34" s="70">
        <f t="shared" si="1"/>
        <v>0</v>
      </c>
      <c r="H34" s="70">
        <f t="shared" si="1"/>
        <v>0</v>
      </c>
      <c r="I34" s="70">
        <f t="shared" si="1"/>
        <v>0</v>
      </c>
      <c r="J34" s="526"/>
      <c r="K34" s="527"/>
      <c r="L34" s="528"/>
      <c r="M34" s="16"/>
      <c r="N34" s="13"/>
      <c r="O34" s="13"/>
      <c r="P34" s="13"/>
    </row>
    <row r="35" spans="1:16" s="5" customFormat="1" ht="12.75" customHeight="1">
      <c r="A35" s="175" t="s">
        <v>332</v>
      </c>
      <c r="B35" s="30" t="s">
        <v>345</v>
      </c>
      <c r="C35" s="53" t="str">
        <f>C32</f>
        <v>Anzahl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68">
        <f>SUM(D35:H35)</f>
        <v>0</v>
      </c>
      <c r="J35" s="143"/>
      <c r="K35" s="194"/>
      <c r="L35" s="196"/>
      <c r="M35" s="16"/>
      <c r="N35" s="13"/>
      <c r="O35" s="13"/>
      <c r="P35" s="13"/>
    </row>
    <row r="36" spans="1:16" s="5" customFormat="1" ht="12.75" customHeight="1">
      <c r="A36" s="153" t="s">
        <v>333</v>
      </c>
      <c r="B36" s="30" t="s">
        <v>343</v>
      </c>
      <c r="C36" s="53" t="str">
        <f>C34</f>
        <v>Anzahl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68">
        <f>SUM(D36:H36)</f>
        <v>0</v>
      </c>
      <c r="J36" s="143"/>
      <c r="K36" s="194"/>
      <c r="L36" s="196"/>
      <c r="M36" s="16"/>
      <c r="N36" s="13"/>
      <c r="O36" s="13"/>
      <c r="P36" s="13"/>
    </row>
    <row r="37" spans="1:16" s="5" customFormat="1" ht="12.75" customHeight="1">
      <c r="A37" s="153" t="s">
        <v>346</v>
      </c>
      <c r="B37" s="30" t="s">
        <v>342</v>
      </c>
      <c r="C37" s="53" t="s">
        <v>78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68">
        <f>SUM(D37:H37)</f>
        <v>0</v>
      </c>
      <c r="J37" s="143"/>
      <c r="K37" s="194"/>
      <c r="L37" s="196"/>
      <c r="M37" s="16"/>
      <c r="N37" s="13"/>
      <c r="O37" s="13"/>
      <c r="P37" s="13"/>
    </row>
    <row r="38" spans="1:16" s="5" customFormat="1" ht="12.75" customHeight="1">
      <c r="A38" s="171" t="s">
        <v>434</v>
      </c>
      <c r="B38" s="34" t="s">
        <v>435</v>
      </c>
      <c r="C38" s="328" t="str">
        <f>C34</f>
        <v>Anzahl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70">
        <f>SUM(D38:H38)</f>
        <v>0</v>
      </c>
      <c r="J38" s="143"/>
      <c r="K38" s="194"/>
      <c r="L38" s="196"/>
      <c r="M38" s="16"/>
      <c r="N38" s="13"/>
      <c r="O38" s="13"/>
      <c r="P38" s="13"/>
    </row>
    <row r="39" spans="1:16" s="5" customFormat="1" ht="12.75" customHeight="1">
      <c r="A39" s="171" t="s">
        <v>1191</v>
      </c>
      <c r="B39" s="51" t="s">
        <v>1223</v>
      </c>
      <c r="C39" s="328" t="str">
        <f>C35</f>
        <v>Anzahl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70">
        <f>SUM(D39:H39)</f>
        <v>0</v>
      </c>
      <c r="J39" s="329"/>
      <c r="K39" s="194"/>
      <c r="L39" s="196"/>
      <c r="M39" s="16"/>
      <c r="N39" s="13"/>
      <c r="O39" s="13"/>
      <c r="P39" s="13"/>
    </row>
    <row r="40" spans="1:16" s="5" customFormat="1" ht="12.75" customHeight="1">
      <c r="A40" s="153"/>
      <c r="B40" s="97"/>
      <c r="C40" s="53"/>
      <c r="D40" s="37"/>
      <c r="E40" s="37"/>
      <c r="F40" s="37"/>
      <c r="G40" s="37"/>
      <c r="H40" s="37"/>
      <c r="I40" s="67"/>
      <c r="J40" s="360" t="s">
        <v>1246</v>
      </c>
      <c r="K40" s="194"/>
      <c r="L40" s="196"/>
      <c r="M40" s="16"/>
      <c r="N40" s="13"/>
      <c r="O40" s="13"/>
      <c r="P40" s="13"/>
    </row>
    <row r="41" spans="1:16" s="5" customFormat="1" ht="12.75" customHeight="1">
      <c r="A41" s="153" t="s">
        <v>1224</v>
      </c>
      <c r="B41" s="97" t="s">
        <v>1192</v>
      </c>
      <c r="C41" s="53" t="str">
        <f>C35</f>
        <v>Anzahl</v>
      </c>
      <c r="D41" s="37"/>
      <c r="E41" s="37"/>
      <c r="F41" s="68">
        <f>SUM(F42:F58)</f>
        <v>0</v>
      </c>
      <c r="G41" s="68">
        <f>SUM(G42:G58)</f>
        <v>0</v>
      </c>
      <c r="H41" s="68">
        <f>SUM(H42:H58)</f>
        <v>0</v>
      </c>
      <c r="I41" s="68">
        <f>SUM(I42:I58)</f>
        <v>0</v>
      </c>
      <c r="J41" s="68">
        <f>SUM(J42:J58)</f>
        <v>0</v>
      </c>
      <c r="K41" s="194"/>
      <c r="L41" s="196"/>
      <c r="M41" s="16"/>
      <c r="N41" s="13"/>
      <c r="O41" s="13"/>
      <c r="P41" s="13"/>
    </row>
    <row r="42" spans="1:16" s="202" customFormat="1" ht="12.75">
      <c r="A42" s="334" t="s">
        <v>1225</v>
      </c>
      <c r="B42" s="30" t="s">
        <v>1193</v>
      </c>
      <c r="C42" s="53" t="str">
        <f aca="true" t="shared" si="2" ref="C42:C56">C21</f>
        <v>Anzahl</v>
      </c>
      <c r="D42" s="37"/>
      <c r="E42" s="37"/>
      <c r="F42" s="3">
        <v>0</v>
      </c>
      <c r="G42" s="3">
        <v>0</v>
      </c>
      <c r="H42" s="3">
        <v>0</v>
      </c>
      <c r="I42" s="68">
        <f>SUM(F42:H42)</f>
        <v>0</v>
      </c>
      <c r="J42" s="3">
        <v>0</v>
      </c>
      <c r="K42" s="531"/>
      <c r="L42" s="532"/>
      <c r="M42" s="200"/>
      <c r="N42" s="201"/>
      <c r="O42" s="201"/>
      <c r="P42" s="201"/>
    </row>
    <row r="43" spans="1:16" s="202" customFormat="1" ht="12.75">
      <c r="A43" s="334" t="s">
        <v>1226</v>
      </c>
      <c r="B43" s="30" t="s">
        <v>1194</v>
      </c>
      <c r="C43" s="53" t="str">
        <f t="shared" si="2"/>
        <v>Anzahl</v>
      </c>
      <c r="D43" s="37"/>
      <c r="E43" s="37"/>
      <c r="F43" s="3">
        <v>0</v>
      </c>
      <c r="G43" s="3">
        <v>0</v>
      </c>
      <c r="H43" s="3">
        <v>0</v>
      </c>
      <c r="I43" s="68">
        <f aca="true" t="shared" si="3" ref="I43:I58">SUM(F43:H43)</f>
        <v>0</v>
      </c>
      <c r="J43" s="3">
        <v>0</v>
      </c>
      <c r="K43" s="531"/>
      <c r="L43" s="532"/>
      <c r="M43" s="200"/>
      <c r="N43" s="201"/>
      <c r="O43" s="201"/>
      <c r="P43" s="201"/>
    </row>
    <row r="44" spans="1:16" s="202" customFormat="1" ht="12.75">
      <c r="A44" s="334" t="s">
        <v>1227</v>
      </c>
      <c r="B44" s="30" t="s">
        <v>1195</v>
      </c>
      <c r="C44" s="53" t="str">
        <f t="shared" si="2"/>
        <v>Anzahl</v>
      </c>
      <c r="D44" s="37"/>
      <c r="E44" s="37"/>
      <c r="F44" s="3">
        <v>0</v>
      </c>
      <c r="G44" s="3">
        <v>0</v>
      </c>
      <c r="H44" s="3">
        <v>0</v>
      </c>
      <c r="I44" s="68">
        <f t="shared" si="3"/>
        <v>0</v>
      </c>
      <c r="J44" s="3">
        <v>0</v>
      </c>
      <c r="K44" s="531"/>
      <c r="L44" s="532"/>
      <c r="M44" s="200"/>
      <c r="N44" s="201"/>
      <c r="O44" s="201"/>
      <c r="P44" s="201"/>
    </row>
    <row r="45" spans="1:16" s="202" customFormat="1" ht="12.75">
      <c r="A45" s="334" t="s">
        <v>1228</v>
      </c>
      <c r="B45" s="30" t="s">
        <v>1196</v>
      </c>
      <c r="C45" s="53" t="str">
        <f t="shared" si="2"/>
        <v>Anzahl</v>
      </c>
      <c r="D45" s="37"/>
      <c r="E45" s="37"/>
      <c r="F45" s="3">
        <v>0</v>
      </c>
      <c r="G45" s="3">
        <v>0</v>
      </c>
      <c r="H45" s="3">
        <v>0</v>
      </c>
      <c r="I45" s="68">
        <f t="shared" si="3"/>
        <v>0</v>
      </c>
      <c r="J45" s="3">
        <v>0</v>
      </c>
      <c r="K45" s="531"/>
      <c r="L45" s="532"/>
      <c r="M45" s="200"/>
      <c r="N45" s="201"/>
      <c r="O45" s="201"/>
      <c r="P45" s="201"/>
    </row>
    <row r="46" spans="1:16" s="202" customFormat="1" ht="12.75">
      <c r="A46" s="334" t="s">
        <v>1229</v>
      </c>
      <c r="B46" s="30" t="s">
        <v>1197</v>
      </c>
      <c r="C46" s="53" t="str">
        <f t="shared" si="2"/>
        <v>Anzahl</v>
      </c>
      <c r="D46" s="37"/>
      <c r="E46" s="37"/>
      <c r="F46" s="3">
        <v>0</v>
      </c>
      <c r="G46" s="3">
        <v>0</v>
      </c>
      <c r="H46" s="3">
        <v>0</v>
      </c>
      <c r="I46" s="68">
        <f t="shared" si="3"/>
        <v>0</v>
      </c>
      <c r="J46" s="3">
        <v>0</v>
      </c>
      <c r="K46" s="531"/>
      <c r="L46" s="532"/>
      <c r="M46" s="200"/>
      <c r="N46" s="201"/>
      <c r="O46" s="201"/>
      <c r="P46" s="201"/>
    </row>
    <row r="47" spans="1:16" s="202" customFormat="1" ht="12.75">
      <c r="A47" s="334" t="s">
        <v>1230</v>
      </c>
      <c r="B47" s="30" t="s">
        <v>1198</v>
      </c>
      <c r="C47" s="53" t="str">
        <f t="shared" si="2"/>
        <v>Anzahl</v>
      </c>
      <c r="D47" s="37"/>
      <c r="E47" s="37"/>
      <c r="F47" s="3">
        <v>0</v>
      </c>
      <c r="G47" s="3">
        <v>0</v>
      </c>
      <c r="H47" s="3">
        <v>0</v>
      </c>
      <c r="I47" s="68">
        <f t="shared" si="3"/>
        <v>0</v>
      </c>
      <c r="J47" s="3">
        <v>0</v>
      </c>
      <c r="K47" s="531"/>
      <c r="L47" s="532"/>
      <c r="M47" s="200"/>
      <c r="N47" s="201"/>
      <c r="O47" s="201"/>
      <c r="P47" s="201"/>
    </row>
    <row r="48" spans="1:16" s="202" customFormat="1" ht="12.75">
      <c r="A48" s="334" t="s">
        <v>1231</v>
      </c>
      <c r="B48" s="30" t="s">
        <v>1199</v>
      </c>
      <c r="C48" s="53" t="str">
        <f t="shared" si="2"/>
        <v>Anzahl</v>
      </c>
      <c r="D48" s="37"/>
      <c r="E48" s="37"/>
      <c r="F48" s="3">
        <v>0</v>
      </c>
      <c r="G48" s="3">
        <v>0</v>
      </c>
      <c r="H48" s="3">
        <v>0</v>
      </c>
      <c r="I48" s="68">
        <f t="shared" si="3"/>
        <v>0</v>
      </c>
      <c r="J48" s="3">
        <v>0</v>
      </c>
      <c r="K48" s="531"/>
      <c r="L48" s="532"/>
      <c r="M48" s="200"/>
      <c r="N48" s="201"/>
      <c r="O48" s="201"/>
      <c r="P48" s="201"/>
    </row>
    <row r="49" spans="1:16" s="202" customFormat="1" ht="12.75">
      <c r="A49" s="334" t="s">
        <v>1232</v>
      </c>
      <c r="B49" s="30" t="s">
        <v>1200</v>
      </c>
      <c r="C49" s="53" t="str">
        <f t="shared" si="2"/>
        <v>Anzahl</v>
      </c>
      <c r="D49" s="37"/>
      <c r="E49" s="37"/>
      <c r="F49" s="3">
        <v>0</v>
      </c>
      <c r="G49" s="3">
        <v>0</v>
      </c>
      <c r="H49" s="3">
        <v>0</v>
      </c>
      <c r="I49" s="68">
        <f t="shared" si="3"/>
        <v>0</v>
      </c>
      <c r="J49" s="3">
        <v>0</v>
      </c>
      <c r="K49" s="531"/>
      <c r="L49" s="532"/>
      <c r="M49" s="200"/>
      <c r="N49" s="201"/>
      <c r="O49" s="201"/>
      <c r="P49" s="201"/>
    </row>
    <row r="50" spans="1:16" s="202" customFormat="1" ht="12.75">
      <c r="A50" s="334" t="s">
        <v>1233</v>
      </c>
      <c r="B50" s="30" t="s">
        <v>1201</v>
      </c>
      <c r="C50" s="53" t="str">
        <f t="shared" si="2"/>
        <v>Anzahl</v>
      </c>
      <c r="D50" s="37"/>
      <c r="E50" s="37"/>
      <c r="F50" s="3">
        <v>0</v>
      </c>
      <c r="G50" s="3">
        <v>0</v>
      </c>
      <c r="H50" s="3">
        <v>0</v>
      </c>
      <c r="I50" s="68">
        <f t="shared" si="3"/>
        <v>0</v>
      </c>
      <c r="J50" s="3">
        <v>0</v>
      </c>
      <c r="K50" s="531"/>
      <c r="L50" s="532"/>
      <c r="M50" s="200"/>
      <c r="N50" s="201"/>
      <c r="O50" s="201"/>
      <c r="P50" s="201"/>
    </row>
    <row r="51" spans="1:16" s="202" customFormat="1" ht="12.75">
      <c r="A51" s="334" t="s">
        <v>1234</v>
      </c>
      <c r="B51" s="30" t="s">
        <v>1202</v>
      </c>
      <c r="C51" s="53" t="str">
        <f t="shared" si="2"/>
        <v>Anzahl</v>
      </c>
      <c r="D51" s="37"/>
      <c r="E51" s="37"/>
      <c r="F51" s="3">
        <v>0</v>
      </c>
      <c r="G51" s="3">
        <v>0</v>
      </c>
      <c r="H51" s="3">
        <v>0</v>
      </c>
      <c r="I51" s="68">
        <f t="shared" si="3"/>
        <v>0</v>
      </c>
      <c r="J51" s="3">
        <v>0</v>
      </c>
      <c r="K51" s="531"/>
      <c r="L51" s="532"/>
      <c r="M51" s="200"/>
      <c r="N51" s="201"/>
      <c r="O51" s="201"/>
      <c r="P51" s="201"/>
    </row>
    <row r="52" spans="1:16" s="202" customFormat="1" ht="12.75">
      <c r="A52" s="334" t="s">
        <v>1235</v>
      </c>
      <c r="B52" s="30" t="s">
        <v>1203</v>
      </c>
      <c r="C52" s="53" t="str">
        <f t="shared" si="2"/>
        <v>Anzahl</v>
      </c>
      <c r="D52" s="37"/>
      <c r="E52" s="37"/>
      <c r="F52" s="3">
        <v>0</v>
      </c>
      <c r="G52" s="3">
        <v>0</v>
      </c>
      <c r="H52" s="3">
        <v>0</v>
      </c>
      <c r="I52" s="68">
        <f t="shared" si="3"/>
        <v>0</v>
      </c>
      <c r="J52" s="3">
        <v>0</v>
      </c>
      <c r="K52" s="531"/>
      <c r="L52" s="532"/>
      <c r="M52" s="200"/>
      <c r="N52" s="201"/>
      <c r="O52" s="201"/>
      <c r="P52" s="201"/>
    </row>
    <row r="53" spans="1:16" s="202" customFormat="1" ht="12.75">
      <c r="A53" s="334" t="s">
        <v>1236</v>
      </c>
      <c r="B53" s="30" t="s">
        <v>1204</v>
      </c>
      <c r="C53" s="53" t="str">
        <f t="shared" si="2"/>
        <v>Anzahl</v>
      </c>
      <c r="D53" s="37"/>
      <c r="E53" s="37"/>
      <c r="F53" s="3">
        <v>0</v>
      </c>
      <c r="G53" s="3">
        <v>0</v>
      </c>
      <c r="H53" s="3">
        <v>0</v>
      </c>
      <c r="I53" s="68">
        <f t="shared" si="3"/>
        <v>0</v>
      </c>
      <c r="J53" s="3">
        <v>0</v>
      </c>
      <c r="K53" s="531"/>
      <c r="L53" s="532"/>
      <c r="M53" s="200"/>
      <c r="N53" s="201"/>
      <c r="O53" s="201"/>
      <c r="P53" s="201"/>
    </row>
    <row r="54" spans="1:16" s="202" customFormat="1" ht="12.75">
      <c r="A54" s="334" t="s">
        <v>1237</v>
      </c>
      <c r="B54" s="30" t="s">
        <v>1205</v>
      </c>
      <c r="C54" s="53" t="str">
        <f t="shared" si="2"/>
        <v>Anzahl</v>
      </c>
      <c r="D54" s="37"/>
      <c r="E54" s="37"/>
      <c r="F54" s="3">
        <v>0</v>
      </c>
      <c r="G54" s="3">
        <v>0</v>
      </c>
      <c r="H54" s="3">
        <v>0</v>
      </c>
      <c r="I54" s="68">
        <f t="shared" si="3"/>
        <v>0</v>
      </c>
      <c r="J54" s="3">
        <v>0</v>
      </c>
      <c r="K54" s="531"/>
      <c r="L54" s="532"/>
      <c r="M54" s="200"/>
      <c r="N54" s="201"/>
      <c r="O54" s="201"/>
      <c r="P54" s="201"/>
    </row>
    <row r="55" spans="1:16" s="202" customFormat="1" ht="12.75">
      <c r="A55" s="334" t="s">
        <v>1238</v>
      </c>
      <c r="B55" s="30" t="s">
        <v>1206</v>
      </c>
      <c r="C55" s="53" t="str">
        <f t="shared" si="2"/>
        <v>Anzahl</v>
      </c>
      <c r="D55" s="37"/>
      <c r="E55" s="37"/>
      <c r="F55" s="3">
        <v>0</v>
      </c>
      <c r="G55" s="3">
        <v>0</v>
      </c>
      <c r="H55" s="3">
        <v>0</v>
      </c>
      <c r="I55" s="68">
        <f t="shared" si="3"/>
        <v>0</v>
      </c>
      <c r="J55" s="3">
        <v>0</v>
      </c>
      <c r="K55" s="531"/>
      <c r="L55" s="532"/>
      <c r="M55" s="200"/>
      <c r="N55" s="201"/>
      <c r="O55" s="201"/>
      <c r="P55" s="201"/>
    </row>
    <row r="56" spans="1:16" s="202" customFormat="1" ht="12.75">
      <c r="A56" s="334" t="s">
        <v>1239</v>
      </c>
      <c r="B56" s="30" t="s">
        <v>1207</v>
      </c>
      <c r="C56" s="53" t="str">
        <f t="shared" si="2"/>
        <v>Anzahl</v>
      </c>
      <c r="D56" s="37"/>
      <c r="E56" s="37"/>
      <c r="F56" s="3">
        <v>0</v>
      </c>
      <c r="G56" s="3">
        <v>0</v>
      </c>
      <c r="H56" s="3">
        <v>0</v>
      </c>
      <c r="I56" s="68">
        <f t="shared" si="3"/>
        <v>0</v>
      </c>
      <c r="J56" s="3">
        <v>0</v>
      </c>
      <c r="K56" s="531"/>
      <c r="L56" s="532"/>
      <c r="M56" s="200"/>
      <c r="N56" s="201"/>
      <c r="O56" s="201"/>
      <c r="P56" s="201"/>
    </row>
    <row r="57" spans="1:16" s="202" customFormat="1" ht="12.75">
      <c r="A57" s="334" t="s">
        <v>1240</v>
      </c>
      <c r="B57" s="30" t="s">
        <v>1208</v>
      </c>
      <c r="C57" s="53" t="str">
        <f>C35</f>
        <v>Anzahl</v>
      </c>
      <c r="D57" s="37"/>
      <c r="E57" s="37"/>
      <c r="F57" s="3">
        <v>0</v>
      </c>
      <c r="G57" s="3">
        <v>0</v>
      </c>
      <c r="H57" s="3">
        <v>0</v>
      </c>
      <c r="I57" s="68">
        <f>SUM(F57:H57)</f>
        <v>0</v>
      </c>
      <c r="J57" s="3">
        <v>0</v>
      </c>
      <c r="K57" s="531"/>
      <c r="L57" s="532"/>
      <c r="M57" s="200"/>
      <c r="N57" s="201"/>
      <c r="O57" s="201"/>
      <c r="P57" s="201"/>
    </row>
    <row r="58" spans="1:16" s="202" customFormat="1" ht="12.75">
      <c r="A58" s="334" t="s">
        <v>1241</v>
      </c>
      <c r="B58" s="30" t="s">
        <v>1209</v>
      </c>
      <c r="C58" s="53" t="str">
        <f>C36</f>
        <v>Anzahl</v>
      </c>
      <c r="D58" s="37"/>
      <c r="E58" s="37"/>
      <c r="F58" s="3">
        <v>0</v>
      </c>
      <c r="G58" s="3">
        <v>0</v>
      </c>
      <c r="H58" s="3">
        <v>0</v>
      </c>
      <c r="I58" s="68">
        <f t="shared" si="3"/>
        <v>0</v>
      </c>
      <c r="J58" s="3">
        <v>0</v>
      </c>
      <c r="K58" s="531"/>
      <c r="L58" s="532"/>
      <c r="M58" s="200"/>
      <c r="N58" s="201"/>
      <c r="O58" s="201"/>
      <c r="P58" s="201"/>
    </row>
    <row r="59" spans="1:16" s="1" customFormat="1" ht="16.5" customHeight="1">
      <c r="A59" s="174" t="s">
        <v>3</v>
      </c>
      <c r="B59" s="32" t="s">
        <v>351</v>
      </c>
      <c r="C59" s="40"/>
      <c r="D59" s="75"/>
      <c r="E59" s="75"/>
      <c r="F59" s="75"/>
      <c r="G59" s="75"/>
      <c r="H59" s="75"/>
      <c r="I59" s="38"/>
      <c r="J59" s="138"/>
      <c r="K59" s="139"/>
      <c r="L59" s="173"/>
      <c r="M59" s="14"/>
      <c r="N59" s="12"/>
      <c r="O59" s="12"/>
      <c r="P59" s="12"/>
    </row>
    <row r="60" spans="1:16" s="202" customFormat="1" ht="16.5" customHeight="1">
      <c r="A60" s="153" t="s">
        <v>436</v>
      </c>
      <c r="B60" s="30" t="s">
        <v>433</v>
      </c>
      <c r="C60" s="53" t="s">
        <v>78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68">
        <f aca="true" t="shared" si="4" ref="I60:I67">SUM(D60:H60)</f>
        <v>0</v>
      </c>
      <c r="J60" s="197"/>
      <c r="K60" s="198"/>
      <c r="L60" s="199"/>
      <c r="M60" s="200"/>
      <c r="N60" s="201"/>
      <c r="O60" s="201"/>
      <c r="P60" s="201"/>
    </row>
    <row r="61" spans="1:16" s="1" customFormat="1" ht="12.75">
      <c r="A61" s="153" t="s">
        <v>197</v>
      </c>
      <c r="B61" s="30" t="s">
        <v>327</v>
      </c>
      <c r="C61" s="53" t="str">
        <f>C21</f>
        <v>Anzahl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68">
        <f t="shared" si="4"/>
        <v>0</v>
      </c>
      <c r="J61" s="515"/>
      <c r="K61" s="529"/>
      <c r="L61" s="530"/>
      <c r="M61" s="14"/>
      <c r="N61" s="12"/>
      <c r="O61" s="12"/>
      <c r="P61" s="12"/>
    </row>
    <row r="62" spans="1:16" s="1" customFormat="1" ht="12.75">
      <c r="A62" s="153" t="s">
        <v>198</v>
      </c>
      <c r="B62" s="30" t="s">
        <v>328</v>
      </c>
      <c r="C62" s="53" t="str">
        <f>C21</f>
        <v>Anzahl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68">
        <f t="shared" si="4"/>
        <v>0</v>
      </c>
      <c r="J62" s="503"/>
      <c r="K62" s="518"/>
      <c r="L62" s="519"/>
      <c r="M62" s="14"/>
      <c r="N62" s="12"/>
      <c r="O62" s="12"/>
      <c r="P62" s="12"/>
    </row>
    <row r="63" spans="1:16" s="1" customFormat="1" ht="12.75">
      <c r="A63" s="153" t="s">
        <v>199</v>
      </c>
      <c r="B63" s="30" t="s">
        <v>329</v>
      </c>
      <c r="C63" s="53" t="str">
        <f>C21</f>
        <v>Anzahl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68">
        <f t="shared" si="4"/>
        <v>0</v>
      </c>
      <c r="J63" s="503"/>
      <c r="K63" s="518"/>
      <c r="L63" s="519"/>
      <c r="M63" s="14"/>
      <c r="N63" s="12"/>
      <c r="O63" s="12"/>
      <c r="P63" s="12"/>
    </row>
    <row r="64" spans="1:16" s="1" customFormat="1" ht="12.75">
      <c r="A64" s="153" t="s">
        <v>200</v>
      </c>
      <c r="B64" s="30" t="s">
        <v>330</v>
      </c>
      <c r="C64" s="53" t="str">
        <f>C21</f>
        <v>Anzahl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68">
        <f t="shared" si="4"/>
        <v>0</v>
      </c>
      <c r="J64" s="503"/>
      <c r="K64" s="518"/>
      <c r="L64" s="519"/>
      <c r="M64" s="14"/>
      <c r="N64" s="12"/>
      <c r="O64" s="12"/>
      <c r="P64" s="12"/>
    </row>
    <row r="65" spans="1:16" s="1" customFormat="1" ht="12.75">
      <c r="A65" s="153" t="s">
        <v>201</v>
      </c>
      <c r="B65" s="30" t="s">
        <v>1</v>
      </c>
      <c r="C65" s="53" t="str">
        <f>C22</f>
        <v>Anzahl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68">
        <f t="shared" si="4"/>
        <v>0</v>
      </c>
      <c r="J65" s="143"/>
      <c r="K65" s="144"/>
      <c r="L65" s="172"/>
      <c r="M65" s="14"/>
      <c r="N65" s="12"/>
      <c r="O65" s="12"/>
      <c r="P65" s="12"/>
    </row>
    <row r="66" spans="1:16" s="1" customFormat="1" ht="12.75">
      <c r="A66" s="153" t="s">
        <v>347</v>
      </c>
      <c r="B66" s="30" t="s">
        <v>324</v>
      </c>
      <c r="C66" s="53" t="str">
        <f>C23</f>
        <v>Anzahl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68">
        <f t="shared" si="4"/>
        <v>0</v>
      </c>
      <c r="J66" s="143"/>
      <c r="K66" s="144"/>
      <c r="L66" s="172"/>
      <c r="M66" s="14"/>
      <c r="N66" s="12"/>
      <c r="O66" s="12"/>
      <c r="P66" s="12"/>
    </row>
    <row r="67" spans="1:16" s="1" customFormat="1" ht="12.75">
      <c r="A67" s="153" t="s">
        <v>352</v>
      </c>
      <c r="B67" s="30" t="s">
        <v>325</v>
      </c>
      <c r="C67" s="53" t="str">
        <f>C25</f>
        <v>Anzahl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68">
        <f t="shared" si="4"/>
        <v>0</v>
      </c>
      <c r="J67" s="143"/>
      <c r="K67" s="144"/>
      <c r="L67" s="172"/>
      <c r="M67" s="14"/>
      <c r="N67" s="12"/>
      <c r="O67" s="12"/>
      <c r="P67" s="12"/>
    </row>
    <row r="68" spans="1:16" s="1" customFormat="1" ht="12.75">
      <c r="A68" s="153" t="s">
        <v>353</v>
      </c>
      <c r="B68" s="30" t="s">
        <v>326</v>
      </c>
      <c r="C68" s="53" t="str">
        <f>C26</f>
        <v>Anzahl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68">
        <f>SUM(D68:H68)</f>
        <v>0</v>
      </c>
      <c r="J68" s="143"/>
      <c r="K68" s="144"/>
      <c r="L68" s="172"/>
      <c r="M68" s="14"/>
      <c r="N68" s="12"/>
      <c r="O68" s="12"/>
      <c r="P68" s="12"/>
    </row>
    <row r="69" spans="1:16" s="202" customFormat="1" ht="12.75">
      <c r="A69" s="45" t="s">
        <v>431</v>
      </c>
      <c r="B69" s="30" t="s">
        <v>432</v>
      </c>
      <c r="C69" s="53" t="s">
        <v>78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68">
        <f>SUM(D69:H69)</f>
        <v>0</v>
      </c>
      <c r="J69" s="203"/>
      <c r="K69" s="209"/>
      <c r="L69" s="210"/>
      <c r="M69" s="200"/>
      <c r="N69" s="201"/>
      <c r="O69" s="201"/>
      <c r="P69" s="201"/>
    </row>
    <row r="70" spans="1:16" s="5" customFormat="1" ht="12.75">
      <c r="A70" s="48" t="s">
        <v>354</v>
      </c>
      <c r="B70" s="51" t="s">
        <v>24</v>
      </c>
      <c r="C70" s="54" t="str">
        <f>C23</f>
        <v>Anzahl</v>
      </c>
      <c r="D70" s="70">
        <f aca="true" t="shared" si="5" ref="D70:I70">SUM(D60:D68)</f>
        <v>0</v>
      </c>
      <c r="E70" s="70">
        <f t="shared" si="5"/>
        <v>0</v>
      </c>
      <c r="F70" s="70">
        <f t="shared" si="5"/>
        <v>0</v>
      </c>
      <c r="G70" s="70">
        <f t="shared" si="5"/>
        <v>0</v>
      </c>
      <c r="H70" s="70">
        <f t="shared" si="5"/>
        <v>0</v>
      </c>
      <c r="I70" s="70">
        <f t="shared" si="5"/>
        <v>0</v>
      </c>
      <c r="J70" s="526"/>
      <c r="K70" s="527"/>
      <c r="L70" s="528"/>
      <c r="M70" s="16"/>
      <c r="N70" s="13"/>
      <c r="O70" s="13"/>
      <c r="P70" s="13"/>
    </row>
    <row r="71" spans="1:16" s="5" customFormat="1" ht="15.75" customHeight="1">
      <c r="A71" s="174" t="s">
        <v>127</v>
      </c>
      <c r="B71" s="32" t="s">
        <v>803</v>
      </c>
      <c r="C71" s="55"/>
      <c r="D71" s="38"/>
      <c r="E71" s="38"/>
      <c r="F71" s="38"/>
      <c r="G71" s="38"/>
      <c r="H71" s="38"/>
      <c r="I71" s="38"/>
      <c r="J71" s="138"/>
      <c r="K71" s="139"/>
      <c r="L71" s="173"/>
      <c r="M71" s="16"/>
      <c r="N71" s="13"/>
      <c r="O71" s="13"/>
      <c r="P71" s="13"/>
    </row>
    <row r="72" spans="1:16" s="1" customFormat="1" ht="12.75">
      <c r="A72" s="153" t="s">
        <v>202</v>
      </c>
      <c r="B72" s="56" t="s">
        <v>50</v>
      </c>
      <c r="C72" s="47" t="str">
        <f>C61</f>
        <v>Anzahl</v>
      </c>
      <c r="D72" s="37"/>
      <c r="E72" s="37"/>
      <c r="F72" s="37"/>
      <c r="G72" s="37"/>
      <c r="H72" s="37"/>
      <c r="I72" s="67"/>
      <c r="J72" s="520"/>
      <c r="K72" s="521"/>
      <c r="L72" s="522"/>
      <c r="M72" s="14"/>
      <c r="N72" s="12"/>
      <c r="O72" s="12"/>
      <c r="P72" s="12"/>
    </row>
    <row r="73" spans="1:16" s="1" customFormat="1" ht="12.75">
      <c r="A73" s="153" t="s">
        <v>203</v>
      </c>
      <c r="B73" s="56" t="s">
        <v>51</v>
      </c>
      <c r="C73" s="47" t="str">
        <f>C72</f>
        <v>Anzahl</v>
      </c>
      <c r="D73" s="37"/>
      <c r="E73" s="37"/>
      <c r="F73" s="37"/>
      <c r="G73" s="37"/>
      <c r="H73" s="37"/>
      <c r="I73" s="67"/>
      <c r="J73" s="523"/>
      <c r="K73" s="524"/>
      <c r="L73" s="525"/>
      <c r="M73" s="14"/>
      <c r="N73" s="12"/>
      <c r="O73" s="12"/>
      <c r="P73" s="12"/>
    </row>
    <row r="74" spans="1:16" s="1" customFormat="1" ht="12.75">
      <c r="A74" s="171" t="s">
        <v>204</v>
      </c>
      <c r="B74" s="242" t="s">
        <v>52</v>
      </c>
      <c r="C74" s="50" t="str">
        <f>C73</f>
        <v>Anzahl</v>
      </c>
      <c r="D74" s="77"/>
      <c r="E74" s="77"/>
      <c r="F74" s="77"/>
      <c r="G74" s="77"/>
      <c r="H74" s="77"/>
      <c r="I74" s="240"/>
      <c r="J74" s="509"/>
      <c r="K74" s="510"/>
      <c r="L74" s="511"/>
      <c r="M74" s="14"/>
      <c r="N74" s="12"/>
      <c r="O74" s="12"/>
      <c r="P74" s="12"/>
    </row>
    <row r="75" spans="1:15" ht="15.75" customHeight="1">
      <c r="A75" s="150" t="s">
        <v>97</v>
      </c>
      <c r="B75" s="112" t="s">
        <v>254</v>
      </c>
      <c r="C75" s="232" t="str">
        <f>'B.Energiew. Daten Teil 1'!C4</f>
        <v>in MW</v>
      </c>
      <c r="D75" s="235">
        <v>0</v>
      </c>
      <c r="E75" s="235">
        <v>0</v>
      </c>
      <c r="F75" s="235">
        <v>0</v>
      </c>
      <c r="G75" s="235">
        <v>0</v>
      </c>
      <c r="H75" s="235">
        <v>0</v>
      </c>
      <c r="I75" s="126">
        <f>SUM(D75:H75)</f>
        <v>0</v>
      </c>
      <c r="J75" s="503"/>
      <c r="K75" s="504"/>
      <c r="L75" s="505"/>
      <c r="M75" s="11"/>
      <c r="N75" s="11"/>
      <c r="O75" s="11"/>
    </row>
    <row r="76" spans="1:12" ht="15.75" customHeight="1">
      <c r="A76" s="150" t="s">
        <v>128</v>
      </c>
      <c r="B76" s="112" t="s">
        <v>266</v>
      </c>
      <c r="C76" s="231" t="s">
        <v>106</v>
      </c>
      <c r="D76" s="75"/>
      <c r="E76" s="75"/>
      <c r="F76" s="75"/>
      <c r="G76" s="75"/>
      <c r="H76" s="75"/>
      <c r="I76" s="247">
        <v>0</v>
      </c>
      <c r="J76" s="512"/>
      <c r="K76" s="513"/>
      <c r="L76" s="514"/>
    </row>
    <row r="77" spans="1:12" ht="15.75" customHeight="1">
      <c r="A77" s="150" t="s">
        <v>205</v>
      </c>
      <c r="B77" s="112" t="s">
        <v>220</v>
      </c>
      <c r="C77" s="238" t="str">
        <f>+C61</f>
        <v>Anzahl</v>
      </c>
      <c r="D77" s="236">
        <v>0</v>
      </c>
      <c r="E77" s="234"/>
      <c r="F77" s="37"/>
      <c r="G77" s="75"/>
      <c r="H77" s="75"/>
      <c r="I77" s="35">
        <f>D77</f>
        <v>0</v>
      </c>
      <c r="J77" s="515"/>
      <c r="K77" s="516"/>
      <c r="L77" s="517"/>
    </row>
    <row r="78" spans="1:12" ht="15.75" customHeight="1">
      <c r="A78" s="150" t="s">
        <v>217</v>
      </c>
      <c r="B78" s="112" t="s">
        <v>221</v>
      </c>
      <c r="C78" s="231" t="str">
        <f>C77</f>
        <v>Anzahl</v>
      </c>
      <c r="D78" s="75"/>
      <c r="E78" s="236">
        <v>0</v>
      </c>
      <c r="F78" s="236">
        <v>0</v>
      </c>
      <c r="G78" s="234"/>
      <c r="H78" s="37"/>
      <c r="I78" s="35">
        <f>E78+F78</f>
        <v>0</v>
      </c>
      <c r="J78" s="503"/>
      <c r="K78" s="504"/>
      <c r="L78" s="505"/>
    </row>
    <row r="79" spans="1:12" ht="15.75" customHeight="1">
      <c r="A79" s="150" t="s">
        <v>218</v>
      </c>
      <c r="B79" s="112" t="s">
        <v>222</v>
      </c>
      <c r="C79" s="231" t="str">
        <f>C78</f>
        <v>Anzahl</v>
      </c>
      <c r="D79" s="239"/>
      <c r="E79" s="234"/>
      <c r="F79" s="37"/>
      <c r="G79" s="237">
        <v>0</v>
      </c>
      <c r="H79" s="237">
        <v>0</v>
      </c>
      <c r="I79" s="35">
        <f>G79+H79</f>
        <v>0</v>
      </c>
      <c r="J79" s="506"/>
      <c r="K79" s="507"/>
      <c r="L79" s="508"/>
    </row>
    <row r="80" spans="1:12" ht="15.75" customHeight="1">
      <c r="A80" s="150" t="s">
        <v>219</v>
      </c>
      <c r="B80" s="112" t="s">
        <v>284</v>
      </c>
      <c r="C80" s="231" t="str">
        <f>C79</f>
        <v>Anzahl</v>
      </c>
      <c r="D80" s="237">
        <v>0</v>
      </c>
      <c r="E80" s="237">
        <v>0</v>
      </c>
      <c r="F80" s="237">
        <v>0</v>
      </c>
      <c r="G80" s="237">
        <v>0</v>
      </c>
      <c r="H80" s="237">
        <v>0</v>
      </c>
      <c r="I80" s="35">
        <f>SUM(D80:H80)</f>
        <v>0</v>
      </c>
      <c r="J80" s="512"/>
      <c r="K80" s="513"/>
      <c r="L80" s="514"/>
    </row>
    <row r="81" spans="1:12" ht="15.75" customHeight="1">
      <c r="A81" s="150" t="s">
        <v>274</v>
      </c>
      <c r="B81" s="112" t="s">
        <v>273</v>
      </c>
      <c r="C81" s="536"/>
      <c r="D81" s="536"/>
      <c r="E81" s="537"/>
      <c r="F81" s="536"/>
      <c r="G81" s="537"/>
      <c r="H81" s="537"/>
      <c r="I81" s="536"/>
      <c r="J81" s="536"/>
      <c r="K81" s="538"/>
      <c r="L81" s="539"/>
    </row>
    <row r="82" spans="1:12" ht="13.5" customHeight="1">
      <c r="A82" s="176" t="s">
        <v>275</v>
      </c>
      <c r="B82" s="123" t="s">
        <v>279</v>
      </c>
      <c r="C82" s="219" t="str">
        <f>C75</f>
        <v>in MW</v>
      </c>
      <c r="D82" s="233"/>
      <c r="E82" s="233"/>
      <c r="F82" s="554" t="s">
        <v>1245</v>
      </c>
      <c r="G82" s="555"/>
      <c r="H82" s="556"/>
      <c r="I82" s="244">
        <v>0</v>
      </c>
      <c r="J82" s="515"/>
      <c r="K82" s="516"/>
      <c r="L82" s="517"/>
    </row>
    <row r="83" spans="1:12" ht="13.5" customHeight="1">
      <c r="A83" s="151" t="s">
        <v>276</v>
      </c>
      <c r="B83" s="148" t="s">
        <v>348</v>
      </c>
      <c r="C83" s="57" t="str">
        <f>C75</f>
        <v>in MW</v>
      </c>
      <c r="D83" s="37"/>
      <c r="E83" s="37"/>
      <c r="F83" s="557"/>
      <c r="G83" s="558"/>
      <c r="H83" s="559"/>
      <c r="I83" s="245">
        <v>0</v>
      </c>
      <c r="J83" s="515"/>
      <c r="K83" s="516"/>
      <c r="L83" s="517"/>
    </row>
    <row r="84" spans="1:12" ht="13.5" customHeight="1">
      <c r="A84" s="177" t="s">
        <v>277</v>
      </c>
      <c r="B84" s="149" t="s">
        <v>349</v>
      </c>
      <c r="C84" s="230" t="str">
        <f>C75</f>
        <v>in MW</v>
      </c>
      <c r="D84" s="77"/>
      <c r="E84" s="77"/>
      <c r="F84" s="560"/>
      <c r="G84" s="561"/>
      <c r="H84" s="562"/>
      <c r="I84" s="246">
        <v>0</v>
      </c>
      <c r="J84" s="515"/>
      <c r="K84" s="516"/>
      <c r="L84" s="517"/>
    </row>
    <row r="85" spans="1:12" ht="15.75" customHeight="1">
      <c r="A85" s="150" t="s">
        <v>285</v>
      </c>
      <c r="B85" s="58" t="s">
        <v>6</v>
      </c>
      <c r="C85" s="540" t="s">
        <v>45</v>
      </c>
      <c r="D85" s="534"/>
      <c r="E85" s="542"/>
      <c r="F85" s="540" t="s">
        <v>46</v>
      </c>
      <c r="G85" s="534"/>
      <c r="H85" s="542"/>
      <c r="I85" s="540" t="s">
        <v>38</v>
      </c>
      <c r="J85" s="542"/>
      <c r="K85" s="540" t="s">
        <v>9</v>
      </c>
      <c r="L85" s="535"/>
    </row>
    <row r="86" spans="1:12" ht="12.75">
      <c r="A86" s="151"/>
      <c r="B86" s="61"/>
      <c r="C86" s="59" t="s">
        <v>7</v>
      </c>
      <c r="D86" s="59" t="s">
        <v>8</v>
      </c>
      <c r="E86" s="59" t="str">
        <f>I3</f>
        <v>Summe Netz</v>
      </c>
      <c r="F86" s="59" t="str">
        <f>C86</f>
        <v>Freileitungen</v>
      </c>
      <c r="G86" s="59" t="str">
        <f>D86</f>
        <v>Kabelleitungen</v>
      </c>
      <c r="H86" s="59" t="str">
        <f>E86</f>
        <v>Summe Netz</v>
      </c>
      <c r="I86" s="41" t="s">
        <v>78</v>
      </c>
      <c r="J86" s="65" t="s">
        <v>79</v>
      </c>
      <c r="K86" s="41" t="str">
        <f>I86</f>
        <v>Anzahl</v>
      </c>
      <c r="L86" s="178" t="str">
        <f>J86</f>
        <v>MVA</v>
      </c>
    </row>
    <row r="87" spans="1:12" ht="14.25" customHeight="1">
      <c r="A87" s="151" t="s">
        <v>286</v>
      </c>
      <c r="B87" s="61" t="s">
        <v>108</v>
      </c>
      <c r="C87" s="7">
        <v>0</v>
      </c>
      <c r="D87" s="7">
        <v>0</v>
      </c>
      <c r="E87" s="68">
        <f>C87+D87</f>
        <v>0</v>
      </c>
      <c r="F87" s="7">
        <v>0</v>
      </c>
      <c r="G87" s="3">
        <v>0</v>
      </c>
      <c r="H87" s="68">
        <f>F87+G87</f>
        <v>0</v>
      </c>
      <c r="I87" s="37"/>
      <c r="J87" s="66"/>
      <c r="K87" s="67"/>
      <c r="L87" s="179"/>
    </row>
    <row r="88" spans="1:12" ht="12.75">
      <c r="A88" s="151" t="s">
        <v>287</v>
      </c>
      <c r="B88" s="62" t="s">
        <v>309</v>
      </c>
      <c r="C88" s="69"/>
      <c r="D88" s="69"/>
      <c r="E88" s="67"/>
      <c r="F88" s="69"/>
      <c r="G88" s="37"/>
      <c r="H88" s="67"/>
      <c r="I88" s="3">
        <v>0</v>
      </c>
      <c r="J88" s="66"/>
      <c r="K88" s="3">
        <v>0</v>
      </c>
      <c r="L88" s="179"/>
    </row>
    <row r="89" spans="1:12" ht="12.75">
      <c r="A89" s="151" t="s">
        <v>288</v>
      </c>
      <c r="B89" s="63" t="s">
        <v>111</v>
      </c>
      <c r="C89" s="69"/>
      <c r="D89" s="69"/>
      <c r="E89" s="67"/>
      <c r="F89" s="69"/>
      <c r="G89" s="37"/>
      <c r="H89" s="67"/>
      <c r="I89" s="3">
        <v>0</v>
      </c>
      <c r="J89" s="8">
        <v>0</v>
      </c>
      <c r="K89" s="3">
        <v>0</v>
      </c>
      <c r="L89" s="180">
        <v>0</v>
      </c>
    </row>
    <row r="90" spans="1:12" ht="12.75">
      <c r="A90" s="151" t="s">
        <v>289</v>
      </c>
      <c r="B90" s="63" t="s">
        <v>32</v>
      </c>
      <c r="C90" s="69"/>
      <c r="D90" s="69"/>
      <c r="E90" s="67"/>
      <c r="F90" s="69"/>
      <c r="G90" s="37"/>
      <c r="H90" s="67"/>
      <c r="I90" s="3">
        <v>0</v>
      </c>
      <c r="J90" s="8">
        <v>0</v>
      </c>
      <c r="K90" s="3">
        <v>0</v>
      </c>
      <c r="L90" s="180">
        <v>0</v>
      </c>
    </row>
    <row r="91" spans="1:12" ht="12.75">
      <c r="A91" s="151" t="s">
        <v>290</v>
      </c>
      <c r="B91" s="63" t="s">
        <v>109</v>
      </c>
      <c r="C91" s="7">
        <v>0</v>
      </c>
      <c r="D91" s="7">
        <v>0</v>
      </c>
      <c r="E91" s="68">
        <f>C91+D91</f>
        <v>0</v>
      </c>
      <c r="F91" s="9">
        <v>0</v>
      </c>
      <c r="G91" s="10">
        <v>0</v>
      </c>
      <c r="H91" s="68">
        <f>F91+G91</f>
        <v>0</v>
      </c>
      <c r="I91" s="37"/>
      <c r="J91" s="66"/>
      <c r="K91" s="67"/>
      <c r="L91" s="179"/>
    </row>
    <row r="92" spans="1:12" ht="12.75">
      <c r="A92" s="151" t="s">
        <v>291</v>
      </c>
      <c r="B92" s="63" t="s">
        <v>310</v>
      </c>
      <c r="C92" s="69"/>
      <c r="D92" s="69"/>
      <c r="E92" s="67"/>
      <c r="F92" s="69"/>
      <c r="G92" s="37"/>
      <c r="H92" s="67"/>
      <c r="I92" s="3">
        <v>0</v>
      </c>
      <c r="J92" s="37"/>
      <c r="K92" s="3">
        <v>0</v>
      </c>
      <c r="L92" s="181"/>
    </row>
    <row r="93" spans="1:12" ht="12.75">
      <c r="A93" s="151" t="s">
        <v>292</v>
      </c>
      <c r="B93" s="63" t="s">
        <v>112</v>
      </c>
      <c r="C93" s="69"/>
      <c r="D93" s="69"/>
      <c r="E93" s="67"/>
      <c r="F93" s="69"/>
      <c r="G93" s="37"/>
      <c r="H93" s="67"/>
      <c r="I93" s="3">
        <v>0</v>
      </c>
      <c r="J93" s="3">
        <v>0</v>
      </c>
      <c r="K93" s="3">
        <v>0</v>
      </c>
      <c r="L93" s="182">
        <v>0</v>
      </c>
    </row>
    <row r="94" spans="1:12" ht="12.75">
      <c r="A94" s="151" t="s">
        <v>293</v>
      </c>
      <c r="B94" s="63" t="s">
        <v>36</v>
      </c>
      <c r="C94" s="69"/>
      <c r="D94" s="69"/>
      <c r="E94" s="67"/>
      <c r="F94" s="69"/>
      <c r="G94" s="37"/>
      <c r="H94" s="67"/>
      <c r="I94" s="3">
        <v>0</v>
      </c>
      <c r="J94" s="3">
        <v>0</v>
      </c>
      <c r="K94" s="3">
        <v>0</v>
      </c>
      <c r="L94" s="182">
        <v>0</v>
      </c>
    </row>
    <row r="95" spans="1:12" ht="12.75">
      <c r="A95" s="151" t="s">
        <v>294</v>
      </c>
      <c r="B95" s="63" t="s">
        <v>35</v>
      </c>
      <c r="C95" s="69"/>
      <c r="D95" s="69"/>
      <c r="E95" s="67"/>
      <c r="F95" s="69"/>
      <c r="G95" s="69"/>
      <c r="H95" s="67"/>
      <c r="I95" s="7">
        <v>0</v>
      </c>
      <c r="J95" s="7">
        <v>0</v>
      </c>
      <c r="K95" s="3">
        <v>0</v>
      </c>
      <c r="L95" s="182">
        <v>0</v>
      </c>
    </row>
    <row r="96" spans="1:12" ht="12.75">
      <c r="A96" s="151" t="s">
        <v>295</v>
      </c>
      <c r="B96" s="63" t="s">
        <v>110</v>
      </c>
      <c r="C96" s="7">
        <v>0</v>
      </c>
      <c r="D96" s="7">
        <v>0</v>
      </c>
      <c r="E96" s="68">
        <f>C96+D96</f>
        <v>0</v>
      </c>
      <c r="F96" s="7">
        <v>0</v>
      </c>
      <c r="G96" s="7">
        <v>0</v>
      </c>
      <c r="H96" s="68">
        <f>F96+G96</f>
        <v>0</v>
      </c>
      <c r="I96" s="69"/>
      <c r="J96" s="71"/>
      <c r="K96" s="67"/>
      <c r="L96" s="179"/>
    </row>
    <row r="97" spans="1:12" ht="12.75">
      <c r="A97" s="151" t="s">
        <v>296</v>
      </c>
      <c r="B97" s="63" t="s">
        <v>311</v>
      </c>
      <c r="C97" s="69"/>
      <c r="D97" s="69"/>
      <c r="E97" s="67"/>
      <c r="F97" s="368"/>
      <c r="G97" s="368"/>
      <c r="H97" s="67"/>
      <c r="I97" s="7">
        <v>0</v>
      </c>
      <c r="J97" s="71"/>
      <c r="K97" s="3">
        <v>0</v>
      </c>
      <c r="L97" s="179"/>
    </row>
    <row r="98" spans="1:12" ht="12.75">
      <c r="A98" s="151" t="s">
        <v>297</v>
      </c>
      <c r="B98" s="63" t="s">
        <v>255</v>
      </c>
      <c r="C98" s="7">
        <v>0</v>
      </c>
      <c r="D98" s="7">
        <v>0</v>
      </c>
      <c r="E98" s="68">
        <f>C98+D98</f>
        <v>0</v>
      </c>
      <c r="F98" s="7">
        <v>0</v>
      </c>
      <c r="G98" s="7">
        <v>0</v>
      </c>
      <c r="H98" s="68">
        <f>F98+G98</f>
        <v>0</v>
      </c>
      <c r="I98" s="69"/>
      <c r="J98" s="71"/>
      <c r="K98" s="67"/>
      <c r="L98" s="179"/>
    </row>
    <row r="99" spans="1:12" ht="12.75">
      <c r="A99" s="151" t="s">
        <v>298</v>
      </c>
      <c r="B99" s="63" t="s">
        <v>34</v>
      </c>
      <c r="C99" s="69"/>
      <c r="D99" s="69"/>
      <c r="E99" s="67"/>
      <c r="F99" s="69"/>
      <c r="G99" s="69"/>
      <c r="H99" s="67"/>
      <c r="I99" s="7">
        <v>0</v>
      </c>
      <c r="J99" s="7">
        <v>0</v>
      </c>
      <c r="K99" s="3">
        <v>0</v>
      </c>
      <c r="L99" s="183">
        <v>0</v>
      </c>
    </row>
    <row r="100" spans="1:12" ht="12.75">
      <c r="A100" s="151" t="s">
        <v>299</v>
      </c>
      <c r="B100" s="63" t="s">
        <v>33</v>
      </c>
      <c r="C100" s="69"/>
      <c r="D100" s="69"/>
      <c r="E100" s="67"/>
      <c r="F100" s="69"/>
      <c r="G100" s="69"/>
      <c r="H100" s="67"/>
      <c r="I100" s="7">
        <v>0</v>
      </c>
      <c r="J100" s="7">
        <v>0</v>
      </c>
      <c r="K100" s="3">
        <v>0</v>
      </c>
      <c r="L100" s="183">
        <v>0</v>
      </c>
    </row>
    <row r="101" spans="1:15" ht="12.75">
      <c r="A101" s="151" t="s">
        <v>300</v>
      </c>
      <c r="B101" s="62" t="s">
        <v>307</v>
      </c>
      <c r="C101" s="7">
        <v>0</v>
      </c>
      <c r="D101" s="7">
        <v>0</v>
      </c>
      <c r="E101" s="68">
        <f>C101+D101</f>
        <v>0</v>
      </c>
      <c r="F101" s="7">
        <v>0</v>
      </c>
      <c r="G101" s="7">
        <v>0</v>
      </c>
      <c r="H101" s="68">
        <f>F101+G101</f>
        <v>0</v>
      </c>
      <c r="I101" s="69"/>
      <c r="J101" s="71"/>
      <c r="K101" s="37"/>
      <c r="L101" s="184"/>
      <c r="M101" s="11"/>
      <c r="N101" s="11"/>
      <c r="O101" s="11"/>
    </row>
    <row r="102" spans="1:15" ht="12.75">
      <c r="A102" s="151" t="s">
        <v>301</v>
      </c>
      <c r="B102" s="62" t="s">
        <v>308</v>
      </c>
      <c r="C102" s="69"/>
      <c r="D102" s="69"/>
      <c r="E102" s="67"/>
      <c r="F102" s="69"/>
      <c r="G102" s="69"/>
      <c r="H102" s="67"/>
      <c r="I102" s="7">
        <v>0</v>
      </c>
      <c r="J102" s="7">
        <v>0</v>
      </c>
      <c r="K102" s="7">
        <v>0</v>
      </c>
      <c r="L102" s="183">
        <v>0</v>
      </c>
      <c r="M102" s="11"/>
      <c r="N102" s="11"/>
      <c r="O102" s="11"/>
    </row>
    <row r="103" spans="1:15" ht="12.75">
      <c r="A103" s="151" t="s">
        <v>302</v>
      </c>
      <c r="B103" s="62" t="s">
        <v>305</v>
      </c>
      <c r="C103" s="69"/>
      <c r="D103" s="69"/>
      <c r="E103" s="67"/>
      <c r="F103" s="69"/>
      <c r="G103" s="69"/>
      <c r="H103" s="67"/>
      <c r="I103" s="7">
        <v>0</v>
      </c>
      <c r="J103" s="7">
        <v>0</v>
      </c>
      <c r="K103" s="7">
        <v>0</v>
      </c>
      <c r="L103" s="183">
        <v>0</v>
      </c>
      <c r="M103" s="11"/>
      <c r="N103" s="11"/>
      <c r="O103" s="11"/>
    </row>
    <row r="104" spans="1:15" ht="12.75">
      <c r="A104" s="151" t="s">
        <v>303</v>
      </c>
      <c r="B104" s="62" t="s">
        <v>306</v>
      </c>
      <c r="C104" s="7">
        <v>0</v>
      </c>
      <c r="D104" s="7">
        <v>0</v>
      </c>
      <c r="E104" s="68">
        <f>C104+D104</f>
        <v>0</v>
      </c>
      <c r="F104" s="7">
        <v>0</v>
      </c>
      <c r="G104" s="7">
        <v>0</v>
      </c>
      <c r="H104" s="68">
        <f>F104+G104</f>
        <v>0</v>
      </c>
      <c r="I104" s="69"/>
      <c r="J104" s="71"/>
      <c r="K104" s="67"/>
      <c r="L104" s="184"/>
      <c r="M104" s="11"/>
      <c r="N104" s="11"/>
      <c r="O104" s="11"/>
    </row>
    <row r="105" spans="1:15" ht="12.75">
      <c r="A105" s="60" t="s">
        <v>427</v>
      </c>
      <c r="B105" s="62" t="s">
        <v>428</v>
      </c>
      <c r="C105" s="69"/>
      <c r="D105" s="69"/>
      <c r="E105" s="67"/>
      <c r="F105" s="69"/>
      <c r="G105" s="69"/>
      <c r="H105" s="67"/>
      <c r="I105" s="237">
        <v>0</v>
      </c>
      <c r="J105" s="237">
        <v>0</v>
      </c>
      <c r="K105" s="236">
        <v>0</v>
      </c>
      <c r="L105" s="237">
        <v>0</v>
      </c>
      <c r="M105" s="11"/>
      <c r="N105" s="11"/>
      <c r="O105" s="11"/>
    </row>
    <row r="106" spans="1:15" ht="12.75">
      <c r="A106" s="195" t="s">
        <v>429</v>
      </c>
      <c r="B106" s="64" t="s">
        <v>430</v>
      </c>
      <c r="C106" s="69"/>
      <c r="D106" s="69"/>
      <c r="E106" s="67"/>
      <c r="F106" s="69"/>
      <c r="G106" s="69"/>
      <c r="H106" s="67"/>
      <c r="I106" s="237">
        <v>0</v>
      </c>
      <c r="J106" s="237">
        <v>0</v>
      </c>
      <c r="K106" s="236">
        <v>0</v>
      </c>
      <c r="L106" s="237">
        <v>0</v>
      </c>
      <c r="M106" s="11"/>
      <c r="N106" s="11"/>
      <c r="O106" s="11"/>
    </row>
    <row r="107" spans="1:17" ht="15.75" customHeight="1">
      <c r="A107" s="150" t="s">
        <v>379</v>
      </c>
      <c r="B107" s="58" t="s">
        <v>355</v>
      </c>
      <c r="C107" s="545" t="s">
        <v>356</v>
      </c>
      <c r="D107" s="546"/>
      <c r="E107" s="547"/>
      <c r="F107" s="548"/>
      <c r="G107" s="541"/>
      <c r="H107" s="541"/>
      <c r="I107" s="491"/>
      <c r="J107" s="541"/>
      <c r="K107" s="166"/>
      <c r="L107" s="185"/>
      <c r="M107" s="167"/>
      <c r="N107" s="167"/>
      <c r="P107" s="154"/>
      <c r="Q107" s="1"/>
    </row>
    <row r="108" spans="1:17" ht="25.5">
      <c r="A108" s="150"/>
      <c r="B108" s="124"/>
      <c r="C108" s="155" t="s">
        <v>357</v>
      </c>
      <c r="D108" s="155" t="s">
        <v>358</v>
      </c>
      <c r="E108" s="155" t="s">
        <v>359</v>
      </c>
      <c r="F108" s="553"/>
      <c r="G108" s="416"/>
      <c r="H108" s="416"/>
      <c r="I108" s="156"/>
      <c r="J108" s="156"/>
      <c r="K108" s="167"/>
      <c r="L108" s="186"/>
      <c r="M108" s="167"/>
      <c r="N108" s="167"/>
      <c r="P108" s="1"/>
      <c r="Q108" s="1"/>
    </row>
    <row r="109" spans="1:17" s="161" customFormat="1" ht="12.75">
      <c r="A109" s="187" t="s">
        <v>380</v>
      </c>
      <c r="B109" s="157" t="s">
        <v>360</v>
      </c>
      <c r="C109" s="222"/>
      <c r="D109" s="223"/>
      <c r="E109" s="224"/>
      <c r="F109" s="543"/>
      <c r="G109" s="544"/>
      <c r="H109" s="544"/>
      <c r="I109" s="159"/>
      <c r="J109" s="159"/>
      <c r="K109" s="167"/>
      <c r="L109" s="186"/>
      <c r="M109" s="167"/>
      <c r="N109" s="167"/>
      <c r="O109" s="160"/>
      <c r="P109" s="160"/>
      <c r="Q109" s="160"/>
    </row>
    <row r="110" spans="1:17" s="161" customFormat="1" ht="12.75">
      <c r="A110" s="188" t="s">
        <v>381</v>
      </c>
      <c r="B110" s="162" t="s">
        <v>361</v>
      </c>
      <c r="C110" s="222"/>
      <c r="D110" s="225"/>
      <c r="E110" s="226"/>
      <c r="F110" s="543"/>
      <c r="G110" s="544"/>
      <c r="H110" s="544"/>
      <c r="I110" s="159"/>
      <c r="J110" s="159"/>
      <c r="K110" s="167"/>
      <c r="L110" s="186"/>
      <c r="M110" s="167"/>
      <c r="N110" s="167"/>
      <c r="O110" s="160"/>
      <c r="P110" s="160"/>
      <c r="Q110" s="160"/>
    </row>
    <row r="111" spans="1:17" s="161" customFormat="1" ht="12.75">
      <c r="A111" s="188" t="s">
        <v>382</v>
      </c>
      <c r="B111" s="162" t="s">
        <v>362</v>
      </c>
      <c r="C111" s="222"/>
      <c r="D111" s="225"/>
      <c r="E111" s="226"/>
      <c r="F111" s="543"/>
      <c r="G111" s="544"/>
      <c r="H111" s="544"/>
      <c r="I111" s="159"/>
      <c r="J111" s="159"/>
      <c r="K111" s="167"/>
      <c r="L111" s="186"/>
      <c r="M111" s="167"/>
      <c r="N111" s="167"/>
      <c r="O111" s="160"/>
      <c r="P111" s="160"/>
      <c r="Q111" s="160"/>
    </row>
    <row r="112" spans="1:17" s="161" customFormat="1" ht="12.75">
      <c r="A112" s="188" t="s">
        <v>383</v>
      </c>
      <c r="B112" s="163" t="s">
        <v>309</v>
      </c>
      <c r="C112" s="222"/>
      <c r="D112" s="225"/>
      <c r="E112" s="226"/>
      <c r="F112" s="543"/>
      <c r="G112" s="544"/>
      <c r="H112" s="544"/>
      <c r="I112" s="159"/>
      <c r="J112" s="159"/>
      <c r="K112" s="167"/>
      <c r="L112" s="186"/>
      <c r="M112" s="167"/>
      <c r="N112" s="167"/>
      <c r="O112" s="160"/>
      <c r="P112" s="160"/>
      <c r="Q112" s="160"/>
    </row>
    <row r="113" spans="1:17" s="161" customFormat="1" ht="12.75">
      <c r="A113" s="188" t="s">
        <v>384</v>
      </c>
      <c r="B113" s="164" t="s">
        <v>111</v>
      </c>
      <c r="C113" s="222"/>
      <c r="D113" s="225"/>
      <c r="E113" s="226"/>
      <c r="F113" s="543"/>
      <c r="G113" s="544"/>
      <c r="H113" s="544"/>
      <c r="I113" s="159"/>
      <c r="J113" s="159"/>
      <c r="K113" s="167"/>
      <c r="L113" s="186"/>
      <c r="M113" s="167"/>
      <c r="N113" s="167"/>
      <c r="O113" s="160"/>
      <c r="P113" s="160"/>
      <c r="Q113" s="160"/>
    </row>
    <row r="114" spans="1:17" s="161" customFormat="1" ht="12.75">
      <c r="A114" s="188" t="s">
        <v>385</v>
      </c>
      <c r="B114" s="164" t="s">
        <v>32</v>
      </c>
      <c r="C114" s="222"/>
      <c r="D114" s="225"/>
      <c r="E114" s="226"/>
      <c r="F114" s="543"/>
      <c r="G114" s="544"/>
      <c r="H114" s="544"/>
      <c r="I114" s="159"/>
      <c r="J114" s="159"/>
      <c r="K114" s="167"/>
      <c r="L114" s="186"/>
      <c r="M114" s="167"/>
      <c r="N114" s="167"/>
      <c r="O114" s="160"/>
      <c r="P114" s="160"/>
      <c r="Q114" s="160"/>
    </row>
    <row r="115" spans="1:17" s="161" customFormat="1" ht="12.75">
      <c r="A115" s="188" t="s">
        <v>386</v>
      </c>
      <c r="B115" s="164" t="s">
        <v>363</v>
      </c>
      <c r="C115" s="222"/>
      <c r="D115" s="225"/>
      <c r="E115" s="226"/>
      <c r="F115" s="543"/>
      <c r="G115" s="544"/>
      <c r="H115" s="544"/>
      <c r="I115" s="159"/>
      <c r="J115" s="159"/>
      <c r="K115" s="167"/>
      <c r="L115" s="186"/>
      <c r="M115" s="167"/>
      <c r="N115" s="167"/>
      <c r="O115" s="160"/>
      <c r="P115" s="160"/>
      <c r="Q115" s="160"/>
    </row>
    <row r="116" spans="1:17" s="161" customFormat="1" ht="12.75">
      <c r="A116" s="188" t="s">
        <v>387</v>
      </c>
      <c r="B116" s="164" t="s">
        <v>364</v>
      </c>
      <c r="C116" s="222"/>
      <c r="D116" s="225"/>
      <c r="E116" s="226"/>
      <c r="F116" s="543"/>
      <c r="G116" s="544"/>
      <c r="H116" s="544"/>
      <c r="I116" s="159"/>
      <c r="J116" s="159"/>
      <c r="K116" s="167"/>
      <c r="L116" s="186"/>
      <c r="M116" s="167"/>
      <c r="N116" s="167"/>
      <c r="O116" s="160"/>
      <c r="P116" s="160"/>
      <c r="Q116" s="160"/>
    </row>
    <row r="117" spans="1:17" s="161" customFormat="1" ht="12.75">
      <c r="A117" s="188" t="s">
        <v>388</v>
      </c>
      <c r="B117" s="164" t="s">
        <v>365</v>
      </c>
      <c r="C117" s="222"/>
      <c r="D117" s="225"/>
      <c r="E117" s="226"/>
      <c r="F117" s="543"/>
      <c r="G117" s="544"/>
      <c r="H117" s="544"/>
      <c r="I117" s="159"/>
      <c r="J117" s="159"/>
      <c r="K117" s="167"/>
      <c r="L117" s="186"/>
      <c r="M117" s="167"/>
      <c r="N117" s="167"/>
      <c r="O117" s="160"/>
      <c r="P117" s="160"/>
      <c r="Q117" s="160"/>
    </row>
    <row r="118" spans="1:17" s="161" customFormat="1" ht="12.75">
      <c r="A118" s="188" t="s">
        <v>389</v>
      </c>
      <c r="B118" s="164" t="s">
        <v>310</v>
      </c>
      <c r="C118" s="222"/>
      <c r="D118" s="225"/>
      <c r="E118" s="226"/>
      <c r="F118" s="543"/>
      <c r="G118" s="544"/>
      <c r="H118" s="544"/>
      <c r="I118" s="159"/>
      <c r="J118" s="159"/>
      <c r="K118" s="167"/>
      <c r="L118" s="186"/>
      <c r="M118" s="167"/>
      <c r="N118" s="167"/>
      <c r="O118" s="160"/>
      <c r="P118" s="160"/>
      <c r="Q118" s="160"/>
    </row>
    <row r="119" spans="1:17" s="161" customFormat="1" ht="12.75">
      <c r="A119" s="188" t="s">
        <v>390</v>
      </c>
      <c r="B119" s="164" t="s">
        <v>112</v>
      </c>
      <c r="C119" s="222"/>
      <c r="D119" s="225"/>
      <c r="E119" s="225"/>
      <c r="F119" s="544"/>
      <c r="G119" s="544"/>
      <c r="H119" s="544"/>
      <c r="I119" s="159"/>
      <c r="J119" s="159"/>
      <c r="K119" s="167"/>
      <c r="L119" s="186"/>
      <c r="M119" s="167"/>
      <c r="N119" s="167"/>
      <c r="O119" s="160"/>
      <c r="P119" s="160"/>
      <c r="Q119" s="160"/>
    </row>
    <row r="120" spans="1:17" s="161" customFormat="1" ht="12.75">
      <c r="A120" s="188" t="s">
        <v>391</v>
      </c>
      <c r="B120" s="164" t="s">
        <v>36</v>
      </c>
      <c r="C120" s="222"/>
      <c r="D120" s="225"/>
      <c r="E120" s="225"/>
      <c r="F120" s="158"/>
      <c r="G120" s="551" t="s">
        <v>366</v>
      </c>
      <c r="H120" s="552"/>
      <c r="I120" s="552"/>
      <c r="J120" s="159"/>
      <c r="K120" s="167"/>
      <c r="L120" s="186"/>
      <c r="M120" s="167"/>
      <c r="N120" s="167"/>
      <c r="O120" s="160"/>
      <c r="P120" s="160"/>
      <c r="Q120" s="160"/>
    </row>
    <row r="121" spans="1:17" s="161" customFormat="1" ht="12.75" customHeight="1">
      <c r="A121" s="188" t="s">
        <v>392</v>
      </c>
      <c r="B121" s="164" t="s">
        <v>35</v>
      </c>
      <c r="C121" s="222"/>
      <c r="D121" s="225"/>
      <c r="E121" s="225"/>
      <c r="F121" s="158"/>
      <c r="G121" s="552"/>
      <c r="H121" s="552"/>
      <c r="I121" s="552"/>
      <c r="J121" s="159"/>
      <c r="K121" s="167"/>
      <c r="L121" s="186"/>
      <c r="M121" s="167"/>
      <c r="N121" s="167"/>
      <c r="O121" s="160"/>
      <c r="P121" s="160"/>
      <c r="Q121" s="160"/>
    </row>
    <row r="122" spans="1:17" s="161" customFormat="1" ht="12.75">
      <c r="A122" s="188" t="s">
        <v>393</v>
      </c>
      <c r="B122" s="164" t="s">
        <v>367</v>
      </c>
      <c r="C122" s="222"/>
      <c r="D122" s="225"/>
      <c r="E122" s="225"/>
      <c r="F122" s="158"/>
      <c r="G122" s="552"/>
      <c r="H122" s="552"/>
      <c r="I122" s="552"/>
      <c r="J122" s="159"/>
      <c r="K122" s="167"/>
      <c r="L122" s="186"/>
      <c r="M122" s="167"/>
      <c r="N122" s="167"/>
      <c r="O122" s="160"/>
      <c r="P122" s="160"/>
      <c r="Q122" s="160"/>
    </row>
    <row r="123" spans="1:17" s="161" customFormat="1" ht="12.75">
      <c r="A123" s="188" t="s">
        <v>394</v>
      </c>
      <c r="B123" s="164" t="s">
        <v>368</v>
      </c>
      <c r="C123" s="222"/>
      <c r="D123" s="225"/>
      <c r="E123" s="225"/>
      <c r="F123" s="158"/>
      <c r="G123" s="552"/>
      <c r="H123" s="552"/>
      <c r="I123" s="552"/>
      <c r="J123" s="159"/>
      <c r="K123" s="167"/>
      <c r="L123" s="186"/>
      <c r="M123" s="167"/>
      <c r="N123" s="167"/>
      <c r="O123" s="160"/>
      <c r="P123" s="160"/>
      <c r="Q123" s="160"/>
    </row>
    <row r="124" spans="1:17" s="161" customFormat="1" ht="12.75">
      <c r="A124" s="188" t="s">
        <v>395</v>
      </c>
      <c r="B124" s="164" t="s">
        <v>369</v>
      </c>
      <c r="C124" s="222"/>
      <c r="D124" s="225"/>
      <c r="E124" s="225"/>
      <c r="F124" s="158"/>
      <c r="G124" s="552"/>
      <c r="H124" s="552"/>
      <c r="I124" s="552"/>
      <c r="J124" s="159"/>
      <c r="K124" s="167"/>
      <c r="L124" s="186"/>
      <c r="M124" s="167"/>
      <c r="N124" s="167"/>
      <c r="O124" s="160"/>
      <c r="P124" s="160"/>
      <c r="Q124" s="160"/>
    </row>
    <row r="125" spans="1:14" s="161" customFormat="1" ht="12.75">
      <c r="A125" s="188" t="s">
        <v>396</v>
      </c>
      <c r="B125" s="164" t="s">
        <v>311</v>
      </c>
      <c r="C125" s="222"/>
      <c r="D125" s="225"/>
      <c r="E125" s="225"/>
      <c r="F125" s="544"/>
      <c r="G125" s="544"/>
      <c r="H125" s="544"/>
      <c r="I125" s="159"/>
      <c r="J125" s="159"/>
      <c r="K125" s="167"/>
      <c r="L125" s="186"/>
      <c r="M125" s="167"/>
      <c r="N125" s="167"/>
    </row>
    <row r="126" spans="1:14" s="161" customFormat="1" ht="12.75">
      <c r="A126" s="188" t="s">
        <v>397</v>
      </c>
      <c r="B126" s="164" t="s">
        <v>370</v>
      </c>
      <c r="C126" s="222"/>
      <c r="D126" s="225"/>
      <c r="E126" s="225"/>
      <c r="F126" s="544"/>
      <c r="G126" s="544"/>
      <c r="H126" s="544"/>
      <c r="I126" s="159"/>
      <c r="J126" s="159"/>
      <c r="K126" s="167"/>
      <c r="L126" s="186"/>
      <c r="M126" s="167"/>
      <c r="N126" s="167"/>
    </row>
    <row r="127" spans="1:14" s="161" customFormat="1" ht="12.75">
      <c r="A127" s="188" t="s">
        <v>398</v>
      </c>
      <c r="B127" s="164" t="s">
        <v>371</v>
      </c>
      <c r="C127" s="222"/>
      <c r="D127" s="225"/>
      <c r="E127" s="225"/>
      <c r="F127" s="544"/>
      <c r="G127" s="544"/>
      <c r="H127" s="544"/>
      <c r="I127" s="159"/>
      <c r="J127" s="159"/>
      <c r="K127" s="167"/>
      <c r="L127" s="186"/>
      <c r="M127" s="167"/>
      <c r="N127" s="167"/>
    </row>
    <row r="128" spans="1:14" s="161" customFormat="1" ht="12.75">
      <c r="A128" s="188" t="s">
        <v>399</v>
      </c>
      <c r="B128" s="164" t="s">
        <v>372</v>
      </c>
      <c r="C128" s="222"/>
      <c r="D128" s="225"/>
      <c r="E128" s="226"/>
      <c r="F128" s="543"/>
      <c r="G128" s="544"/>
      <c r="H128" s="544"/>
      <c r="I128" s="159"/>
      <c r="J128" s="159"/>
      <c r="K128" s="167"/>
      <c r="L128" s="186"/>
      <c r="M128" s="167"/>
      <c r="N128" s="167"/>
    </row>
    <row r="129" spans="1:14" s="161" customFormat="1" ht="12.75">
      <c r="A129" s="188" t="s">
        <v>400</v>
      </c>
      <c r="B129" s="164" t="s">
        <v>34</v>
      </c>
      <c r="C129" s="222"/>
      <c r="D129" s="225"/>
      <c r="E129" s="226"/>
      <c r="F129" s="543"/>
      <c r="G129" s="544"/>
      <c r="H129" s="544"/>
      <c r="I129" s="159"/>
      <c r="J129" s="159"/>
      <c r="K129" s="167"/>
      <c r="L129" s="186"/>
      <c r="M129" s="167"/>
      <c r="N129" s="167"/>
    </row>
    <row r="130" spans="1:17" s="161" customFormat="1" ht="12.75">
      <c r="A130" s="188" t="s">
        <v>401</v>
      </c>
      <c r="B130" s="164" t="s">
        <v>33</v>
      </c>
      <c r="C130" s="222"/>
      <c r="D130" s="225"/>
      <c r="E130" s="226"/>
      <c r="F130" s="543"/>
      <c r="G130" s="544"/>
      <c r="H130" s="544"/>
      <c r="I130" s="159"/>
      <c r="J130" s="159"/>
      <c r="K130" s="167"/>
      <c r="L130" s="186"/>
      <c r="M130" s="167"/>
      <c r="N130" s="167"/>
      <c r="O130" s="160"/>
      <c r="P130" s="160"/>
      <c r="Q130" s="160"/>
    </row>
    <row r="131" spans="1:17" s="161" customFormat="1" ht="12.75">
      <c r="A131" s="188" t="s">
        <v>402</v>
      </c>
      <c r="B131" s="163" t="s">
        <v>373</v>
      </c>
      <c r="C131" s="222"/>
      <c r="D131" s="225"/>
      <c r="E131" s="226"/>
      <c r="F131" s="543"/>
      <c r="G131" s="544"/>
      <c r="H131" s="544"/>
      <c r="I131" s="159"/>
      <c r="J131" s="159"/>
      <c r="K131" s="167"/>
      <c r="L131" s="186"/>
      <c r="M131" s="167"/>
      <c r="N131" s="167"/>
      <c r="O131" s="160"/>
      <c r="P131" s="160"/>
      <c r="Q131" s="160"/>
    </row>
    <row r="132" spans="1:17" s="161" customFormat="1" ht="12.75">
      <c r="A132" s="188" t="s">
        <v>403</v>
      </c>
      <c r="B132" s="163" t="s">
        <v>374</v>
      </c>
      <c r="C132" s="222"/>
      <c r="D132" s="225"/>
      <c r="E132" s="226"/>
      <c r="F132" s="543"/>
      <c r="G132" s="544"/>
      <c r="H132" s="544"/>
      <c r="I132" s="159"/>
      <c r="J132" s="159"/>
      <c r="K132" s="167"/>
      <c r="L132" s="186"/>
      <c r="M132" s="167"/>
      <c r="N132" s="167"/>
      <c r="O132" s="160"/>
      <c r="P132" s="160"/>
      <c r="Q132" s="160"/>
    </row>
    <row r="133" spans="1:14" s="160" customFormat="1" ht="12.75">
      <c r="A133" s="188" t="s">
        <v>404</v>
      </c>
      <c r="B133" s="163" t="s">
        <v>375</v>
      </c>
      <c r="C133" s="222"/>
      <c r="D133" s="225"/>
      <c r="E133" s="226"/>
      <c r="F133" s="543"/>
      <c r="G133" s="544"/>
      <c r="H133" s="544"/>
      <c r="I133" s="165"/>
      <c r="J133" s="165"/>
      <c r="K133" s="167"/>
      <c r="L133" s="186"/>
      <c r="M133" s="167"/>
      <c r="N133" s="167"/>
    </row>
    <row r="134" spans="1:14" s="160" customFormat="1" ht="12.75">
      <c r="A134" s="188" t="s">
        <v>405</v>
      </c>
      <c r="B134" s="163" t="s">
        <v>308</v>
      </c>
      <c r="C134" s="222"/>
      <c r="D134" s="225"/>
      <c r="E134" s="226"/>
      <c r="F134" s="543"/>
      <c r="G134" s="544"/>
      <c r="H134" s="544"/>
      <c r="I134" s="165"/>
      <c r="J134" s="165"/>
      <c r="K134" s="167"/>
      <c r="L134" s="186"/>
      <c r="M134" s="167"/>
      <c r="N134" s="167"/>
    </row>
    <row r="135" spans="1:14" s="160" customFormat="1" ht="12.75">
      <c r="A135" s="188" t="s">
        <v>406</v>
      </c>
      <c r="B135" s="163" t="s">
        <v>305</v>
      </c>
      <c r="C135" s="222"/>
      <c r="D135" s="225"/>
      <c r="E135" s="226"/>
      <c r="F135" s="543"/>
      <c r="G135" s="544"/>
      <c r="H135" s="544"/>
      <c r="I135" s="165"/>
      <c r="J135" s="165"/>
      <c r="K135" s="167"/>
      <c r="L135" s="186"/>
      <c r="M135" s="167"/>
      <c r="N135" s="167"/>
    </row>
    <row r="136" spans="1:14" s="160" customFormat="1" ht="12.75">
      <c r="A136" s="188" t="s">
        <v>407</v>
      </c>
      <c r="B136" s="163" t="s">
        <v>376</v>
      </c>
      <c r="C136" s="222"/>
      <c r="D136" s="225"/>
      <c r="E136" s="226"/>
      <c r="F136" s="543"/>
      <c r="G136" s="544"/>
      <c r="H136" s="544"/>
      <c r="I136" s="165"/>
      <c r="J136" s="165"/>
      <c r="K136" s="167"/>
      <c r="L136" s="186"/>
      <c r="M136" s="167"/>
      <c r="N136" s="167"/>
    </row>
    <row r="137" spans="1:17" s="161" customFormat="1" ht="12.75">
      <c r="A137" s="188" t="s">
        <v>408</v>
      </c>
      <c r="B137" s="163" t="s">
        <v>377</v>
      </c>
      <c r="C137" s="222"/>
      <c r="D137" s="225"/>
      <c r="E137" s="226"/>
      <c r="F137" s="543"/>
      <c r="G137" s="544"/>
      <c r="H137" s="544"/>
      <c r="I137" s="165"/>
      <c r="J137" s="165"/>
      <c r="K137" s="167"/>
      <c r="L137" s="186"/>
      <c r="M137" s="167"/>
      <c r="N137" s="167"/>
      <c r="O137" s="160"/>
      <c r="P137" s="160"/>
      <c r="Q137" s="160"/>
    </row>
    <row r="138" spans="1:17" s="161" customFormat="1" ht="13.5" thickBot="1">
      <c r="A138" s="189" t="s">
        <v>409</v>
      </c>
      <c r="B138" s="190" t="s">
        <v>378</v>
      </c>
      <c r="C138" s="227"/>
      <c r="D138" s="228"/>
      <c r="E138" s="229"/>
      <c r="F138" s="549"/>
      <c r="G138" s="550"/>
      <c r="H138" s="550"/>
      <c r="I138" s="191"/>
      <c r="J138" s="191"/>
      <c r="K138" s="192"/>
      <c r="L138" s="193"/>
      <c r="M138" s="167"/>
      <c r="N138" s="167"/>
      <c r="O138" s="160"/>
      <c r="P138" s="160"/>
      <c r="Q138" s="160"/>
    </row>
    <row r="139" spans="1:16" ht="15.75" customHeight="1">
      <c r="A139" s="335" t="s">
        <v>730</v>
      </c>
      <c r="B139" s="296" t="s">
        <v>904</v>
      </c>
      <c r="C139" s="361"/>
      <c r="D139" s="362"/>
      <c r="E139" s="363"/>
      <c r="F139" s="364"/>
      <c r="G139" s="108"/>
      <c r="H139" s="108"/>
      <c r="I139" s="491"/>
      <c r="J139" s="492"/>
      <c r="K139" s="166"/>
      <c r="L139" s="185"/>
      <c r="M139" s="297"/>
      <c r="N139" s="297"/>
      <c r="P139" s="154"/>
    </row>
    <row r="140" spans="1:17" ht="15.75" customHeight="1">
      <c r="A140" s="335"/>
      <c r="B140" s="296" t="s">
        <v>1177</v>
      </c>
      <c r="C140" s="155" t="s">
        <v>871</v>
      </c>
      <c r="D140" s="365" t="s">
        <v>78</v>
      </c>
      <c r="E140" s="366"/>
      <c r="F140" s="364"/>
      <c r="G140" s="108"/>
      <c r="H140" s="108"/>
      <c r="I140" s="57"/>
      <c r="J140" s="336"/>
      <c r="K140" s="167"/>
      <c r="L140" s="186"/>
      <c r="M140" s="297"/>
      <c r="N140" s="297"/>
      <c r="P140" s="154"/>
      <c r="Q140" s="1" t="s">
        <v>873</v>
      </c>
    </row>
    <row r="141" spans="1:17" ht="12.75">
      <c r="A141" s="335" t="s">
        <v>733</v>
      </c>
      <c r="B141" s="296"/>
      <c r="C141" s="369"/>
      <c r="D141" s="370"/>
      <c r="E141" s="367"/>
      <c r="F141" s="364"/>
      <c r="G141" s="108"/>
      <c r="H141" s="108"/>
      <c r="I141" s="156"/>
      <c r="J141" s="156"/>
      <c r="K141" s="167"/>
      <c r="L141" s="186"/>
      <c r="M141" s="297"/>
      <c r="N141" s="297"/>
      <c r="P141" s="1"/>
      <c r="Q141" s="1" t="s">
        <v>875</v>
      </c>
    </row>
    <row r="142" spans="1:17" s="1" customFormat="1" ht="12.75">
      <c r="A142" s="335" t="s">
        <v>734</v>
      </c>
      <c r="B142" s="296"/>
      <c r="C142" s="369"/>
      <c r="D142" s="370"/>
      <c r="E142" s="367"/>
      <c r="F142" s="364"/>
      <c r="G142" s="108"/>
      <c r="H142" s="108"/>
      <c r="I142" s="156"/>
      <c r="J142" s="156"/>
      <c r="K142" s="167"/>
      <c r="L142" s="186"/>
      <c r="Q142" s="1" t="s">
        <v>876</v>
      </c>
    </row>
    <row r="143" spans="1:17" s="1" customFormat="1" ht="12.75">
      <c r="A143" s="335" t="s">
        <v>735</v>
      </c>
      <c r="B143" s="296"/>
      <c r="C143" s="369"/>
      <c r="D143" s="370"/>
      <c r="E143" s="367"/>
      <c r="F143" s="364"/>
      <c r="G143" s="108"/>
      <c r="H143" s="108"/>
      <c r="I143" s="156"/>
      <c r="J143" s="156"/>
      <c r="K143" s="167"/>
      <c r="L143" s="186"/>
      <c r="Q143" s="1" t="s">
        <v>877</v>
      </c>
    </row>
    <row r="144" spans="1:17" s="1" customFormat="1" ht="12.75">
      <c r="A144" s="335" t="s">
        <v>736</v>
      </c>
      <c r="B144" s="296"/>
      <c r="C144" s="369"/>
      <c r="D144" s="370"/>
      <c r="E144" s="367"/>
      <c r="F144" s="364"/>
      <c r="G144" s="108"/>
      <c r="H144" s="108"/>
      <c r="I144" s="156"/>
      <c r="J144" s="156"/>
      <c r="K144" s="167"/>
      <c r="L144" s="186"/>
      <c r="Q144" s="1" t="s">
        <v>878</v>
      </c>
    </row>
    <row r="145" spans="1:17" s="1" customFormat="1" ht="12.75">
      <c r="A145" s="335" t="s">
        <v>737</v>
      </c>
      <c r="B145" s="296"/>
      <c r="C145" s="369"/>
      <c r="D145" s="370"/>
      <c r="E145" s="367"/>
      <c r="F145" s="364"/>
      <c r="G145" s="108"/>
      <c r="H145" s="108"/>
      <c r="I145" s="156"/>
      <c r="J145" s="156"/>
      <c r="K145" s="167"/>
      <c r="L145" s="186"/>
      <c r="Q145" s="1" t="s">
        <v>879</v>
      </c>
    </row>
    <row r="146" spans="1:17" s="1" customFormat="1" ht="12.75">
      <c r="A146" s="335" t="s">
        <v>738</v>
      </c>
      <c r="B146" s="296"/>
      <c r="C146" s="369"/>
      <c r="D146" s="370"/>
      <c r="E146" s="367"/>
      <c r="F146" s="364"/>
      <c r="G146" s="108"/>
      <c r="H146" s="108"/>
      <c r="I146" s="156"/>
      <c r="J146" s="156"/>
      <c r="K146" s="167"/>
      <c r="L146" s="186"/>
      <c r="Q146" s="1" t="s">
        <v>880</v>
      </c>
    </row>
    <row r="147" spans="1:12" ht="12.75">
      <c r="A147" s="335" t="s">
        <v>739</v>
      </c>
      <c r="B147" s="296"/>
      <c r="C147" s="369"/>
      <c r="D147" s="370"/>
      <c r="E147" s="367"/>
      <c r="F147" s="364"/>
      <c r="G147" s="108"/>
      <c r="H147" s="108"/>
      <c r="I147" s="156"/>
      <c r="J147" s="156"/>
      <c r="K147" s="167"/>
      <c r="L147" s="186"/>
    </row>
    <row r="148" spans="1:12" ht="12.75">
      <c r="A148" s="335" t="s">
        <v>1178</v>
      </c>
      <c r="B148" s="296"/>
      <c r="C148" s="369"/>
      <c r="D148" s="370"/>
      <c r="E148" s="367"/>
      <c r="F148" s="364"/>
      <c r="G148" s="108"/>
      <c r="H148" s="108"/>
      <c r="I148" s="156"/>
      <c r="J148" s="156"/>
      <c r="K148" s="167"/>
      <c r="L148" s="186"/>
    </row>
    <row r="149" spans="1:12" ht="12.75">
      <c r="A149" s="335" t="s">
        <v>1179</v>
      </c>
      <c r="B149" s="296"/>
      <c r="C149" s="369"/>
      <c r="D149" s="370"/>
      <c r="E149" s="367"/>
      <c r="F149" s="364"/>
      <c r="G149" s="108"/>
      <c r="H149" s="108"/>
      <c r="I149" s="156"/>
      <c r="J149" s="156"/>
      <c r="K149" s="167"/>
      <c r="L149" s="186"/>
    </row>
    <row r="150" spans="1:12" ht="12.75">
      <c r="A150" s="335" t="s">
        <v>1180</v>
      </c>
      <c r="B150" s="296"/>
      <c r="C150" s="369"/>
      <c r="D150" s="370"/>
      <c r="E150" s="367"/>
      <c r="F150" s="364"/>
      <c r="G150" s="108"/>
      <c r="H150" s="108"/>
      <c r="I150" s="156"/>
      <c r="J150" s="156"/>
      <c r="K150" s="167"/>
      <c r="L150" s="186"/>
    </row>
    <row r="151" spans="1:12" ht="12.75">
      <c r="A151" s="335" t="s">
        <v>1181</v>
      </c>
      <c r="B151" s="296"/>
      <c r="C151" s="369"/>
      <c r="D151" s="370"/>
      <c r="E151" s="367"/>
      <c r="F151" s="364"/>
      <c r="G151" s="108"/>
      <c r="H151" s="108"/>
      <c r="I151" s="156"/>
      <c r="J151" s="156"/>
      <c r="K151" s="167"/>
      <c r="L151" s="186"/>
    </row>
    <row r="152" spans="1:12" ht="12.75">
      <c r="A152" s="335" t="s">
        <v>1182</v>
      </c>
      <c r="B152" s="296"/>
      <c r="C152" s="369"/>
      <c r="D152" s="370"/>
      <c r="E152" s="367"/>
      <c r="F152" s="364"/>
      <c r="G152" s="108"/>
      <c r="H152" s="108"/>
      <c r="I152" s="156"/>
      <c r="J152" s="156"/>
      <c r="K152" s="167"/>
      <c r="L152" s="186"/>
    </row>
    <row r="153" spans="1:12" ht="12.75">
      <c r="A153" s="335" t="s">
        <v>1183</v>
      </c>
      <c r="B153" s="296"/>
      <c r="C153" s="369"/>
      <c r="D153" s="370"/>
      <c r="E153" s="367"/>
      <c r="F153" s="364"/>
      <c r="G153" s="108"/>
      <c r="H153" s="108"/>
      <c r="I153" s="156"/>
      <c r="J153" s="156"/>
      <c r="K153" s="167"/>
      <c r="L153" s="186"/>
    </row>
    <row r="154" spans="1:12" ht="12.75">
      <c r="A154" s="335" t="s">
        <v>1184</v>
      </c>
      <c r="B154" s="296"/>
      <c r="C154" s="369"/>
      <c r="D154" s="370"/>
      <c r="E154" s="367"/>
      <c r="F154" s="364"/>
      <c r="G154" s="108"/>
      <c r="H154" s="108"/>
      <c r="I154" s="156"/>
      <c r="J154" s="156"/>
      <c r="K154" s="167"/>
      <c r="L154" s="186"/>
    </row>
    <row r="155" spans="1:12" ht="12.75">
      <c r="A155" s="335" t="s">
        <v>1185</v>
      </c>
      <c r="B155" s="296"/>
      <c r="C155" s="369"/>
      <c r="D155" s="370"/>
      <c r="E155" s="367"/>
      <c r="F155" s="364"/>
      <c r="G155" s="108"/>
      <c r="H155" s="108"/>
      <c r="I155" s="156"/>
      <c r="J155" s="156"/>
      <c r="K155" s="167"/>
      <c r="L155" s="186"/>
    </row>
    <row r="156" spans="1:12" ht="12.75">
      <c r="A156" s="1"/>
      <c r="B156" s="1"/>
      <c r="C156" s="1"/>
      <c r="D156" s="1"/>
      <c r="E156" s="1"/>
      <c r="F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K194" s="1"/>
      <c r="L194" s="1"/>
    </row>
    <row r="195" spans="1:12" ht="12.75">
      <c r="A195" s="1"/>
      <c r="B195" s="1"/>
      <c r="C195" s="1"/>
      <c r="D195" s="1"/>
      <c r="E195" s="1"/>
      <c r="F195" s="1"/>
      <c r="K195" s="1"/>
      <c r="L195" s="1"/>
    </row>
    <row r="196" spans="1:12" ht="12.75">
      <c r="A196" s="1"/>
      <c r="B196" s="1"/>
      <c r="C196" s="1"/>
      <c r="D196" s="1"/>
      <c r="E196" s="1"/>
      <c r="F196" s="1"/>
      <c r="K196" s="1"/>
      <c r="L196" s="1"/>
    </row>
    <row r="197" spans="1:12" ht="12.75">
      <c r="A197" s="1"/>
      <c r="B197" s="1"/>
      <c r="C197" s="1"/>
      <c r="D197" s="1"/>
      <c r="E197" s="1"/>
      <c r="F197" s="1"/>
      <c r="K197" s="1"/>
      <c r="L197" s="1"/>
    </row>
    <row r="198" spans="1:12" ht="12.75">
      <c r="A198" s="1"/>
      <c r="B198" s="1"/>
      <c r="C198" s="1"/>
      <c r="D198" s="1"/>
      <c r="E198" s="1"/>
      <c r="F198" s="1"/>
      <c r="K198" s="1"/>
      <c r="L198" s="1"/>
    </row>
    <row r="199" spans="1:12" ht="12.75">
      <c r="A199" s="1"/>
      <c r="B199" s="1"/>
      <c r="C199" s="1"/>
      <c r="D199" s="1"/>
      <c r="E199" s="1"/>
      <c r="F199" s="1"/>
      <c r="K199" s="1"/>
      <c r="L199" s="1"/>
    </row>
    <row r="200" spans="1:12" ht="12.75">
      <c r="A200" s="1"/>
      <c r="B200" s="1"/>
      <c r="C200" s="1"/>
      <c r="D200" s="1"/>
      <c r="E200" s="1"/>
      <c r="F200" s="1"/>
      <c r="K200" s="1"/>
      <c r="L200" s="1"/>
    </row>
    <row r="201" spans="1:12" ht="12.75">
      <c r="A201" s="1"/>
      <c r="B201" s="1"/>
      <c r="C201" s="1"/>
      <c r="D201" s="1"/>
      <c r="E201" s="1"/>
      <c r="F201" s="1"/>
      <c r="K201" s="1"/>
      <c r="L201" s="1"/>
    </row>
    <row r="202" spans="1:12" ht="12.75">
      <c r="A202" s="1"/>
      <c r="B202" s="1"/>
      <c r="C202" s="1"/>
      <c r="D202" s="1"/>
      <c r="E202" s="1"/>
      <c r="F202" s="1"/>
      <c r="K202" s="1"/>
      <c r="L202" s="1"/>
    </row>
    <row r="203" spans="1:12" ht="12.75">
      <c r="A203" s="1"/>
      <c r="B203" s="1"/>
      <c r="C203" s="1"/>
      <c r="D203" s="1"/>
      <c r="E203" s="1"/>
      <c r="F203" s="1"/>
      <c r="K203" s="1"/>
      <c r="L203" s="1"/>
    </row>
    <row r="204" spans="1:12" ht="12.75">
      <c r="A204" s="1"/>
      <c r="B204" s="1"/>
      <c r="C204" s="1"/>
      <c r="D204" s="1"/>
      <c r="E204" s="1"/>
      <c r="F204" s="1"/>
      <c r="K204" s="1"/>
      <c r="L204" s="1"/>
    </row>
    <row r="205" spans="1:12" ht="12.75">
      <c r="A205" s="1"/>
      <c r="B205" s="1"/>
      <c r="C205" s="1"/>
      <c r="D205" s="1"/>
      <c r="E205" s="1"/>
      <c r="F205" s="1"/>
      <c r="K205" s="1"/>
      <c r="L205" s="1"/>
    </row>
    <row r="206" spans="1:12" ht="12.75">
      <c r="A206" s="1"/>
      <c r="B206" s="1"/>
      <c r="C206" s="1"/>
      <c r="D206" s="1"/>
      <c r="E206" s="1"/>
      <c r="F206" s="1"/>
      <c r="K206" s="1"/>
      <c r="L206" s="1"/>
    </row>
    <row r="207" spans="1:12" ht="12.75">
      <c r="A207" s="1"/>
      <c r="B207" s="1"/>
      <c r="C207" s="1"/>
      <c r="D207" s="1"/>
      <c r="E207" s="1"/>
      <c r="F207" s="1"/>
      <c r="K207" s="1"/>
      <c r="L207" s="1"/>
    </row>
    <row r="208" spans="1:12" ht="12.75">
      <c r="A208" s="1"/>
      <c r="B208" s="1"/>
      <c r="C208" s="1"/>
      <c r="D208" s="1"/>
      <c r="E208" s="1"/>
      <c r="F208" s="1"/>
      <c r="K208" s="1"/>
      <c r="L208" s="1"/>
    </row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  <row r="1063" s="1" customFormat="1" ht="12.75"/>
    <row r="1064" s="1" customFormat="1" ht="12.75"/>
    <row r="1065" s="1" customFormat="1" ht="12.75"/>
    <row r="1066" s="1" customFormat="1" ht="12.75"/>
    <row r="1067" s="1" customFormat="1" ht="12.75"/>
    <row r="1068" s="1" customFormat="1" ht="12.75"/>
    <row r="1069" s="1" customFormat="1" ht="12.75"/>
    <row r="1070" s="1" customFormat="1" ht="12.75"/>
    <row r="1071" s="1" customFormat="1" ht="12.75"/>
    <row r="1072" s="1" customFormat="1" ht="12.75"/>
    <row r="1073" s="1" customFormat="1" ht="12.75"/>
    <row r="1074" s="1" customFormat="1" ht="12.75"/>
    <row r="1075" s="1" customFormat="1" ht="12.75"/>
    <row r="1076" s="1" customFormat="1" ht="12.75"/>
    <row r="1077" s="1" customFormat="1" ht="12.75"/>
    <row r="1078" s="1" customFormat="1" ht="12.75"/>
    <row r="1079" s="1" customFormat="1" ht="12.75"/>
    <row r="1080" s="1" customFormat="1" ht="12.75"/>
    <row r="1081" s="1" customFormat="1" ht="12.75"/>
    <row r="1082" s="1" customFormat="1" ht="12.75"/>
    <row r="1083" s="1" customFormat="1" ht="12.75"/>
    <row r="1084" s="1" customFormat="1" ht="12.75"/>
    <row r="1085" s="1" customFormat="1" ht="12.75"/>
    <row r="1086" s="1" customFormat="1" ht="12.75"/>
    <row r="1087" s="1" customFormat="1" ht="12.75"/>
    <row r="1088" s="1" customFormat="1" ht="12.75"/>
    <row r="1089" s="1" customFormat="1" ht="12.75"/>
    <row r="1090" s="1" customFormat="1" ht="12.75"/>
    <row r="1091" s="1" customFormat="1" ht="12.75"/>
    <row r="1092" s="1" customFormat="1" ht="12.75"/>
    <row r="1093" s="1" customFormat="1" ht="12.75"/>
    <row r="1094" s="1" customFormat="1" ht="12.75"/>
    <row r="1095" s="1" customFormat="1" ht="12.75"/>
    <row r="1096" s="1" customFormat="1" ht="12.75"/>
    <row r="1097" s="1" customFormat="1" ht="12.75"/>
    <row r="1098" s="1" customFormat="1" ht="12.75"/>
    <row r="1099" s="1" customFormat="1" ht="12.75"/>
    <row r="1100" s="1" customFormat="1" ht="12.75"/>
    <row r="1101" s="1" customFormat="1" ht="12.75"/>
    <row r="1102" s="1" customFormat="1" ht="12.75"/>
    <row r="1103" s="1" customFormat="1" ht="12.75"/>
    <row r="1104" s="1" customFormat="1" ht="12.75"/>
    <row r="1105" s="1" customFormat="1" ht="12.75"/>
    <row r="1106" s="1" customFormat="1" ht="12.75"/>
    <row r="1107" s="1" customFormat="1" ht="12.75"/>
    <row r="1108" s="1" customFormat="1" ht="12.75"/>
    <row r="1109" s="1" customFormat="1" ht="12.75"/>
    <row r="1110" s="1" customFormat="1" ht="12.75"/>
    <row r="1111" s="1" customFormat="1" ht="12.75"/>
    <row r="1112" s="1" customFormat="1" ht="12.75"/>
    <row r="1113" s="1" customFormat="1" ht="12.75"/>
    <row r="1114" s="1" customFormat="1" ht="12.75"/>
    <row r="1115" s="1" customFormat="1" ht="12.75"/>
    <row r="1116" s="1" customFormat="1" ht="12.75"/>
    <row r="1117" s="1" customFormat="1" ht="12.75"/>
    <row r="1118" s="1" customFormat="1" ht="12.75"/>
    <row r="1119" s="1" customFormat="1" ht="12.75"/>
    <row r="1120" s="1" customFormat="1" ht="12.75"/>
    <row r="1121" s="1" customFormat="1" ht="12.75"/>
    <row r="1122" s="1" customFormat="1" ht="12.75"/>
    <row r="1123" s="1" customFormat="1" ht="12.75"/>
    <row r="1124" s="1" customFormat="1" ht="12.75"/>
    <row r="1125" s="1" customFormat="1" ht="12.75"/>
    <row r="1126" s="1" customFormat="1" ht="12.75"/>
    <row r="1127" s="1" customFormat="1" ht="12.75"/>
    <row r="1128" s="1" customFormat="1" ht="12.75"/>
    <row r="1129" s="1" customFormat="1" ht="12.75"/>
    <row r="1130" s="1" customFormat="1" ht="12.75"/>
    <row r="1131" s="1" customFormat="1" ht="12.75"/>
    <row r="1132" s="1" customFormat="1" ht="12.75"/>
    <row r="1133" s="1" customFormat="1" ht="12.75"/>
    <row r="1134" s="1" customFormat="1" ht="12.75"/>
    <row r="1135" s="1" customFormat="1" ht="12.75"/>
    <row r="1136" s="1" customFormat="1" ht="12.75"/>
    <row r="1137" s="1" customFormat="1" ht="12.75"/>
    <row r="1138" s="1" customFormat="1" ht="12.75"/>
    <row r="1139" s="1" customFormat="1" ht="12.75"/>
    <row r="1140" s="1" customFormat="1" ht="12.75"/>
    <row r="1141" s="1" customFormat="1" ht="12.75"/>
    <row r="1142" s="1" customFormat="1" ht="12.75"/>
    <row r="1143" s="1" customFormat="1" ht="12.75"/>
    <row r="1144" s="1" customFormat="1" ht="12.75"/>
    <row r="1145" s="1" customFormat="1" ht="12.75"/>
    <row r="1146" s="1" customFormat="1" ht="12.75"/>
    <row r="1147" s="1" customFormat="1" ht="12.75"/>
    <row r="1148" s="1" customFormat="1" ht="12.75"/>
    <row r="1149" s="1" customFormat="1" ht="12.75"/>
    <row r="1150" s="1" customFormat="1" ht="12.75"/>
    <row r="1151" s="1" customFormat="1" ht="12.75"/>
    <row r="1152" s="1" customFormat="1" ht="12.75"/>
    <row r="1153" s="1" customFormat="1" ht="12.75"/>
    <row r="1154" s="1" customFormat="1" ht="12.75"/>
    <row r="1155" s="1" customFormat="1" ht="12.75"/>
    <row r="1156" s="1" customFormat="1" ht="12.75"/>
    <row r="1157" s="1" customFormat="1" ht="12.75"/>
    <row r="1158" s="1" customFormat="1" ht="12.75"/>
    <row r="1159" s="1" customFormat="1" ht="12.75"/>
    <row r="1160" s="1" customFormat="1" ht="12.75"/>
    <row r="1161" s="1" customFormat="1" ht="12.75"/>
    <row r="1162" s="1" customFormat="1" ht="12.75"/>
    <row r="1163" s="1" customFormat="1" ht="12.75"/>
    <row r="1164" s="1" customFormat="1" ht="12.75"/>
    <row r="1165" s="1" customFormat="1" ht="12.75"/>
    <row r="1166" s="1" customFormat="1" ht="12.75"/>
    <row r="1167" s="1" customFormat="1" ht="12.75"/>
    <row r="1168" s="1" customFormat="1" ht="12.75"/>
    <row r="1169" s="1" customFormat="1" ht="12.75"/>
    <row r="1170" s="1" customFormat="1" ht="12.75"/>
    <row r="1171" s="1" customFormat="1" ht="12.75"/>
    <row r="1172" s="1" customFormat="1" ht="12.75"/>
    <row r="1173" s="1" customFormat="1" ht="12.75"/>
    <row r="1174" s="1" customFormat="1" ht="12.75"/>
    <row r="1175" s="1" customFormat="1" ht="12.75"/>
    <row r="1176" s="1" customFormat="1" ht="12.75"/>
    <row r="1177" s="1" customFormat="1" ht="12.75"/>
    <row r="1178" s="1" customFormat="1" ht="12.75"/>
    <row r="1179" s="1" customFormat="1" ht="12.75"/>
    <row r="1180" s="1" customFormat="1" ht="12.75"/>
    <row r="1181" s="1" customFormat="1" ht="12.75"/>
    <row r="1182" s="1" customFormat="1" ht="12.75"/>
    <row r="1183" s="1" customFormat="1" ht="12.75"/>
    <row r="1184" s="1" customFormat="1" ht="12.75"/>
    <row r="1185" s="1" customFormat="1" ht="12.75"/>
    <row r="1186" s="1" customFormat="1" ht="12.75"/>
    <row r="1187" s="1" customFormat="1" ht="12.75"/>
    <row r="1188" s="1" customFormat="1" ht="12.75"/>
    <row r="1189" s="1" customFormat="1" ht="12.75"/>
    <row r="1190" s="1" customFormat="1" ht="12.75"/>
    <row r="1191" s="1" customFormat="1" ht="12.75"/>
    <row r="1192" s="1" customFormat="1" ht="12.75"/>
    <row r="1193" s="1" customFormat="1" ht="12.75"/>
    <row r="1194" s="1" customFormat="1" ht="12.75"/>
    <row r="1195" s="1" customFormat="1" ht="12.75"/>
    <row r="1196" s="1" customFormat="1" ht="12.75"/>
    <row r="1197" s="1" customFormat="1" ht="12.75"/>
    <row r="1198" s="1" customFormat="1" ht="12.75"/>
    <row r="1199" s="1" customFormat="1" ht="12.75"/>
    <row r="1200" s="1" customFormat="1" ht="12.75"/>
    <row r="1201" s="1" customFormat="1" ht="12.75"/>
    <row r="1202" s="1" customFormat="1" ht="12.75"/>
    <row r="1203" s="1" customFormat="1" ht="12.75"/>
    <row r="1204" s="1" customFormat="1" ht="12.75"/>
    <row r="1205" s="1" customFormat="1" ht="12.75"/>
    <row r="1206" s="1" customFormat="1" ht="12.75"/>
    <row r="1207" s="1" customFormat="1" ht="12.75"/>
    <row r="1208" s="1" customFormat="1" ht="12.75"/>
    <row r="1209" s="1" customFormat="1" ht="12.75"/>
    <row r="1210" s="1" customFormat="1" ht="12.75"/>
    <row r="1211" s="1" customFormat="1" ht="12.75"/>
    <row r="1212" s="1" customFormat="1" ht="12.75"/>
    <row r="1213" s="1" customFormat="1" ht="12.75"/>
    <row r="1214" s="1" customFormat="1" ht="12.75"/>
    <row r="1215" s="1" customFormat="1" ht="12.75"/>
    <row r="1216" s="1" customFormat="1" ht="12.75"/>
    <row r="1217" s="1" customFormat="1" ht="12.75"/>
    <row r="1218" s="1" customFormat="1" ht="12.75"/>
    <row r="1219" s="1" customFormat="1" ht="12.75"/>
    <row r="1220" s="1" customFormat="1" ht="12.75"/>
    <row r="1221" s="1" customFormat="1" ht="12.75"/>
    <row r="1222" s="1" customFormat="1" ht="12.75"/>
    <row r="1223" s="1" customFormat="1" ht="12.75"/>
    <row r="1224" s="1" customFormat="1" ht="12.75"/>
    <row r="1225" s="1" customFormat="1" ht="12.75"/>
    <row r="1226" s="1" customFormat="1" ht="12.75"/>
    <row r="1227" s="1" customFormat="1" ht="12.75"/>
    <row r="1228" s="1" customFormat="1" ht="12.75"/>
    <row r="1229" s="1" customFormat="1" ht="12.75"/>
    <row r="1230" s="1" customFormat="1" ht="12.75"/>
    <row r="1231" s="1" customFormat="1" ht="12.75"/>
    <row r="1232" s="1" customFormat="1" ht="12.75"/>
    <row r="1233" s="1" customFormat="1" ht="12.75"/>
    <row r="1234" s="1" customFormat="1" ht="12.75"/>
    <row r="1235" s="1" customFormat="1" ht="12.75"/>
    <row r="1236" s="1" customFormat="1" ht="12.75"/>
    <row r="1237" s="1" customFormat="1" ht="12.75"/>
    <row r="1238" s="1" customFormat="1" ht="12.75"/>
    <row r="1239" s="1" customFormat="1" ht="12.75"/>
    <row r="1240" s="1" customFormat="1" ht="12.75"/>
    <row r="1241" s="1" customFormat="1" ht="12.75"/>
    <row r="1242" s="1" customFormat="1" ht="12.75"/>
    <row r="1243" s="1" customFormat="1" ht="12.75"/>
    <row r="1244" s="1" customFormat="1" ht="12.75"/>
    <row r="1245" s="1" customFormat="1" ht="12.75"/>
    <row r="1246" s="1" customFormat="1" ht="12.75"/>
    <row r="1247" s="1" customFormat="1" ht="12.75"/>
    <row r="1248" s="1" customFormat="1" ht="12.75"/>
    <row r="1249" s="1" customFormat="1" ht="12.75"/>
    <row r="1250" s="1" customFormat="1" ht="12.75"/>
    <row r="1251" s="1" customFormat="1" ht="12.75"/>
    <row r="1252" s="1" customFormat="1" ht="12.75"/>
    <row r="1253" s="1" customFormat="1" ht="12.75"/>
    <row r="1254" s="1" customFormat="1" ht="12.75"/>
    <row r="1255" s="1" customFormat="1" ht="12.75"/>
    <row r="1256" s="1" customFormat="1" ht="12.75"/>
    <row r="1257" s="1" customFormat="1" ht="12.75"/>
    <row r="1258" s="1" customFormat="1" ht="12.75"/>
    <row r="1259" s="1" customFormat="1" ht="12.75"/>
    <row r="1260" s="1" customFormat="1" ht="12.75"/>
    <row r="1261" s="1" customFormat="1" ht="12.75"/>
    <row r="1262" s="1" customFormat="1" ht="12.75"/>
    <row r="1263" s="1" customFormat="1" ht="12.75"/>
    <row r="1264" s="1" customFormat="1" ht="12.75"/>
    <row r="1265" s="1" customFormat="1" ht="12.75"/>
    <row r="1266" s="1" customFormat="1" ht="12.75"/>
    <row r="1267" s="1" customFormat="1" ht="12.75"/>
    <row r="1268" s="1" customFormat="1" ht="12.75"/>
    <row r="1269" s="1" customFormat="1" ht="12.75"/>
    <row r="1270" s="1" customFormat="1" ht="12.75"/>
    <row r="1271" s="1" customFormat="1" ht="12.75"/>
    <row r="1272" s="1" customFormat="1" ht="12.75"/>
    <row r="1273" s="1" customFormat="1" ht="12.75"/>
    <row r="1274" s="1" customFormat="1" ht="12.75"/>
    <row r="1275" s="1" customFormat="1" ht="12.75"/>
    <row r="1276" s="1" customFormat="1" ht="12.75"/>
    <row r="1277" s="1" customFormat="1" ht="12.75"/>
    <row r="1278" s="1" customFormat="1" ht="12.75"/>
    <row r="1279" s="1" customFormat="1" ht="12.75"/>
    <row r="1280" s="1" customFormat="1" ht="12.75"/>
    <row r="1281" s="1" customFormat="1" ht="12.75"/>
    <row r="1282" s="1" customFormat="1" ht="12.75"/>
    <row r="1283" s="1" customFormat="1" ht="12.75"/>
    <row r="1284" s="1" customFormat="1" ht="12.75"/>
    <row r="1285" s="1" customFormat="1" ht="12.75"/>
    <row r="1286" s="1" customFormat="1" ht="12.75"/>
    <row r="1287" s="1" customFormat="1" ht="12.75"/>
    <row r="1288" s="1" customFormat="1" ht="12.75"/>
    <row r="1289" s="1" customFormat="1" ht="12.75"/>
    <row r="1290" s="1" customFormat="1" ht="12.75"/>
    <row r="1291" s="1" customFormat="1" ht="12.75"/>
    <row r="1292" s="1" customFormat="1" ht="12.75"/>
    <row r="1293" s="1" customFormat="1" ht="12.75"/>
    <row r="1294" s="1" customFormat="1" ht="12.75"/>
    <row r="1295" s="1" customFormat="1" ht="12.75"/>
    <row r="1296" s="1" customFormat="1" ht="12.75"/>
    <row r="1297" s="1" customFormat="1" ht="12.75"/>
    <row r="1298" s="1" customFormat="1" ht="12.75"/>
    <row r="1299" s="1" customFormat="1" ht="12.75"/>
    <row r="1300" s="1" customFormat="1" ht="12.75"/>
    <row r="1301" s="1" customFormat="1" ht="12.75"/>
    <row r="1302" s="1" customFormat="1" ht="12.75"/>
    <row r="1303" s="1" customFormat="1" ht="12.75"/>
    <row r="1304" s="1" customFormat="1" ht="12.75"/>
    <row r="1305" s="1" customFormat="1" ht="12.75"/>
    <row r="1306" s="1" customFormat="1" ht="12.75"/>
    <row r="1307" s="1" customFormat="1" ht="12.75"/>
    <row r="1308" s="1" customFormat="1" ht="12.75"/>
    <row r="1309" s="1" customFormat="1" ht="12.75"/>
    <row r="1310" s="1" customFormat="1" ht="12.75"/>
    <row r="1311" s="1" customFormat="1" ht="12.75"/>
    <row r="1312" s="1" customFormat="1" ht="12.75"/>
    <row r="1313" s="1" customFormat="1" ht="12.75"/>
    <row r="1314" s="1" customFormat="1" ht="12.75"/>
    <row r="1315" s="1" customFormat="1" ht="12.75"/>
    <row r="1316" s="1" customFormat="1" ht="12.75"/>
    <row r="1317" s="1" customFormat="1" ht="12.75"/>
    <row r="1318" s="1" customFormat="1" ht="12.75"/>
    <row r="1319" s="1" customFormat="1" ht="12.75"/>
    <row r="1320" s="1" customFormat="1" ht="12.75"/>
    <row r="1321" s="1" customFormat="1" ht="12.75"/>
    <row r="1322" s="1" customFormat="1" ht="12.75"/>
    <row r="1323" s="1" customFormat="1" ht="12.75"/>
    <row r="1324" s="1" customFormat="1" ht="12.75"/>
    <row r="1325" s="1" customFormat="1" ht="12.75"/>
    <row r="1326" s="1" customFormat="1" ht="12.75"/>
    <row r="1327" s="1" customFormat="1" ht="12.75"/>
    <row r="1328" s="1" customFormat="1" ht="12.75"/>
    <row r="1329" s="1" customFormat="1" ht="12.75"/>
    <row r="1330" s="1" customFormat="1" ht="12.75"/>
    <row r="1331" s="1" customFormat="1" ht="12.75"/>
    <row r="1332" s="1" customFormat="1" ht="12.75"/>
    <row r="1333" s="1" customFormat="1" ht="12.75"/>
    <row r="1334" s="1" customFormat="1" ht="12.75"/>
    <row r="1335" s="1" customFormat="1" ht="12.75"/>
    <row r="1336" s="1" customFormat="1" ht="12.75"/>
    <row r="1337" s="1" customFormat="1" ht="12.75"/>
    <row r="1338" s="1" customFormat="1" ht="12.75"/>
    <row r="1339" s="1" customFormat="1" ht="12.75"/>
    <row r="1340" s="1" customFormat="1" ht="12.75"/>
    <row r="1341" s="1" customFormat="1" ht="12.75"/>
    <row r="1342" s="1" customFormat="1" ht="12.75"/>
    <row r="1343" s="1" customFormat="1" ht="12.75"/>
    <row r="1344" s="1" customFormat="1" ht="12.75"/>
    <row r="1345" s="1" customFormat="1" ht="12.75"/>
    <row r="1346" s="1" customFormat="1" ht="12.75"/>
    <row r="1347" s="1" customFormat="1" ht="12.75"/>
    <row r="1348" s="1" customFormat="1" ht="12.75"/>
    <row r="1349" s="1" customFormat="1" ht="12.75"/>
    <row r="1350" s="1" customFormat="1" ht="12.75"/>
    <row r="1351" s="1" customFormat="1" ht="12.75"/>
    <row r="1352" s="1" customFormat="1" ht="12.75"/>
    <row r="1353" s="1" customFormat="1" ht="12.75"/>
    <row r="1354" s="1" customFormat="1" ht="12.75"/>
    <row r="1355" s="1" customFormat="1" ht="12.75"/>
    <row r="1356" s="1" customFormat="1" ht="12.75"/>
    <row r="1357" s="1" customFormat="1" ht="12.75"/>
    <row r="1358" s="1" customFormat="1" ht="12.75"/>
    <row r="1359" s="1" customFormat="1" ht="12.75"/>
    <row r="1360" s="1" customFormat="1" ht="12.75"/>
    <row r="1361" s="1" customFormat="1" ht="12.75"/>
    <row r="1362" s="1" customFormat="1" ht="12.75"/>
    <row r="1363" s="1" customFormat="1" ht="12.75"/>
    <row r="1364" s="1" customFormat="1" ht="12.75"/>
    <row r="1365" s="1" customFormat="1" ht="12.75"/>
    <row r="1366" s="1" customFormat="1" ht="12.75"/>
    <row r="1367" s="1" customFormat="1" ht="12.75"/>
    <row r="1368" s="1" customFormat="1" ht="12.75"/>
    <row r="1369" s="1" customFormat="1" ht="12.75"/>
    <row r="1370" s="1" customFormat="1" ht="12.75"/>
    <row r="1371" s="1" customFormat="1" ht="12.75"/>
    <row r="1372" s="1" customFormat="1" ht="12.75"/>
    <row r="1373" s="1" customFormat="1" ht="12.75"/>
    <row r="1374" s="1" customFormat="1" ht="12.75"/>
    <row r="1375" s="1" customFormat="1" ht="12.75"/>
    <row r="1376" s="1" customFormat="1" ht="12.75"/>
    <row r="1377" s="1" customFormat="1" ht="12.75"/>
    <row r="1378" s="1" customFormat="1" ht="12.75"/>
    <row r="1379" s="1" customFormat="1" ht="12.75"/>
    <row r="1380" s="1" customFormat="1" ht="12.75"/>
    <row r="1381" s="1" customFormat="1" ht="12.75"/>
    <row r="1382" s="1" customFormat="1" ht="12.75"/>
    <row r="1383" s="1" customFormat="1" ht="12.75"/>
    <row r="1384" s="1" customFormat="1" ht="12.75"/>
    <row r="1385" s="1" customFormat="1" ht="12.75"/>
    <row r="1386" s="1" customFormat="1" ht="12.75"/>
    <row r="1387" s="1" customFormat="1" ht="12.75"/>
    <row r="1388" s="1" customFormat="1" ht="12.75"/>
    <row r="1389" s="1" customFormat="1" ht="12.75"/>
    <row r="1390" s="1" customFormat="1" ht="12.75"/>
    <row r="1391" s="1" customFormat="1" ht="12.75"/>
    <row r="1392" s="1" customFormat="1" ht="12.75"/>
    <row r="1393" s="1" customFormat="1" ht="12.75"/>
    <row r="1394" s="1" customFormat="1" ht="12.75"/>
    <row r="1395" s="1" customFormat="1" ht="12.75"/>
    <row r="1396" s="1" customFormat="1" ht="12.75"/>
    <row r="1397" s="1" customFormat="1" ht="12.75"/>
    <row r="1398" s="1" customFormat="1" ht="12.75"/>
    <row r="1399" s="1" customFormat="1" ht="12.75"/>
    <row r="1400" s="1" customFormat="1" ht="12.75"/>
    <row r="1401" s="1" customFormat="1" ht="12.75"/>
    <row r="1402" s="1" customFormat="1" ht="12.75"/>
    <row r="1403" s="1" customFormat="1" ht="12.75"/>
    <row r="1404" s="1" customFormat="1" ht="12.75"/>
    <row r="1405" s="1" customFormat="1" ht="12.75"/>
    <row r="1406" s="1" customFormat="1" ht="12.75"/>
    <row r="1407" s="1" customFormat="1" ht="12.75"/>
    <row r="1408" s="1" customFormat="1" ht="12.75"/>
    <row r="1409" s="1" customFormat="1" ht="12.75"/>
    <row r="1410" s="1" customFormat="1" ht="12.75"/>
    <row r="1411" s="1" customFormat="1" ht="12.75"/>
    <row r="1412" s="1" customFormat="1" ht="12.75"/>
    <row r="1413" s="1" customFormat="1" ht="12.75"/>
    <row r="1414" s="1" customFormat="1" ht="12.75"/>
    <row r="1415" s="1" customFormat="1" ht="12.75"/>
    <row r="1416" s="1" customFormat="1" ht="12.75"/>
    <row r="1417" s="1" customFormat="1" ht="12.75"/>
    <row r="1418" s="1" customFormat="1" ht="12.75"/>
    <row r="1419" s="1" customFormat="1" ht="12.75"/>
    <row r="1420" s="1" customFormat="1" ht="12.75"/>
    <row r="1421" s="1" customFormat="1" ht="12.75"/>
    <row r="1422" s="1" customFormat="1" ht="12.75"/>
    <row r="1423" s="1" customFormat="1" ht="12.75"/>
    <row r="1424" s="1" customFormat="1" ht="12.75"/>
    <row r="1425" s="1" customFormat="1" ht="12.75"/>
    <row r="1426" s="1" customFormat="1" ht="12.75"/>
    <row r="1427" s="1" customFormat="1" ht="12.75"/>
    <row r="1428" s="1" customFormat="1" ht="12.75"/>
    <row r="1429" s="1" customFormat="1" ht="12.75"/>
    <row r="1430" s="1" customFormat="1" ht="12.75"/>
    <row r="1431" s="1" customFormat="1" ht="12.75"/>
    <row r="1432" s="1" customFormat="1" ht="12.75"/>
    <row r="1433" s="1" customFormat="1" ht="12.75"/>
    <row r="1434" s="1" customFormat="1" ht="12.75"/>
    <row r="1435" s="1" customFormat="1" ht="12.75"/>
    <row r="1436" s="1" customFormat="1" ht="12.75"/>
    <row r="1437" s="1" customFormat="1" ht="12.75"/>
    <row r="1438" s="1" customFormat="1" ht="12.75"/>
    <row r="1439" s="1" customFormat="1" ht="12.75"/>
    <row r="1440" s="1" customFormat="1" ht="12.75"/>
    <row r="1441" s="1" customFormat="1" ht="12.75"/>
    <row r="1442" s="1" customFormat="1" ht="12.75"/>
    <row r="1443" s="1" customFormat="1" ht="12.75"/>
    <row r="1444" s="1" customFormat="1" ht="12.75"/>
    <row r="1445" s="1" customFormat="1" ht="12.75"/>
    <row r="1446" s="1" customFormat="1" ht="12.75"/>
    <row r="1447" s="1" customFormat="1" ht="12.75"/>
    <row r="1448" s="1" customFormat="1" ht="12.75"/>
    <row r="1449" s="1" customFormat="1" ht="12.75"/>
    <row r="1450" s="1" customFormat="1" ht="12.75"/>
    <row r="1451" s="1" customFormat="1" ht="12.75"/>
    <row r="1452" s="1" customFormat="1" ht="12.75"/>
    <row r="1453" s="1" customFormat="1" ht="12.75"/>
    <row r="1454" s="1" customFormat="1" ht="12.75"/>
    <row r="1455" s="1" customFormat="1" ht="12.75"/>
    <row r="1456" s="1" customFormat="1" ht="12.75"/>
    <row r="1457" s="1" customFormat="1" ht="12.75"/>
    <row r="1458" s="1" customFormat="1" ht="12.75"/>
    <row r="1459" s="1" customFormat="1" ht="12.75"/>
    <row r="1460" s="1" customFormat="1" ht="12.75"/>
    <row r="1461" s="1" customFormat="1" ht="12.75"/>
    <row r="1462" s="1" customFormat="1" ht="12.75"/>
    <row r="1463" s="1" customFormat="1" ht="12.75"/>
    <row r="1464" s="1" customFormat="1" ht="12.75"/>
    <row r="1465" s="1" customFormat="1" ht="12.75"/>
    <row r="1466" s="1" customFormat="1" ht="12.75"/>
    <row r="1467" s="1" customFormat="1" ht="12.75"/>
    <row r="1468" s="1" customFormat="1" ht="12.75"/>
    <row r="1469" s="1" customFormat="1" ht="12.75"/>
    <row r="1470" s="1" customFormat="1" ht="12.75"/>
    <row r="1471" s="1" customFormat="1" ht="12.75"/>
    <row r="1472" s="1" customFormat="1" ht="12.75"/>
    <row r="1473" s="1" customFormat="1" ht="12.75"/>
    <row r="1474" s="1" customFormat="1" ht="12.75"/>
    <row r="1475" s="1" customFormat="1" ht="12.75"/>
    <row r="1476" s="1" customFormat="1" ht="12.75"/>
    <row r="1477" s="1" customFormat="1" ht="12.75"/>
    <row r="1478" s="1" customFormat="1" ht="12.75"/>
    <row r="1479" s="1" customFormat="1" ht="12.75"/>
    <row r="1480" s="1" customFormat="1" ht="12.75"/>
    <row r="1481" s="1" customFormat="1" ht="12.75"/>
    <row r="1482" s="1" customFormat="1" ht="12.75"/>
    <row r="1483" s="1" customFormat="1" ht="12.75"/>
    <row r="1484" s="1" customFormat="1" ht="12.75"/>
    <row r="1485" s="1" customFormat="1" ht="12.75"/>
    <row r="1486" s="1" customFormat="1" ht="12.75"/>
    <row r="1487" s="1" customFormat="1" ht="12.75"/>
    <row r="1488" s="1" customFormat="1" ht="12.75"/>
    <row r="1489" s="1" customFormat="1" ht="12.75"/>
    <row r="1490" s="1" customFormat="1" ht="12.75"/>
    <row r="1491" s="1" customFormat="1" ht="12.75"/>
    <row r="1492" s="1" customFormat="1" ht="12.75"/>
    <row r="1493" s="1" customFormat="1" ht="12.75"/>
    <row r="1494" s="1" customFormat="1" ht="12.75"/>
    <row r="1495" s="1" customFormat="1" ht="12.75"/>
    <row r="1496" s="1" customFormat="1" ht="12.75"/>
    <row r="1497" s="1" customFormat="1" ht="12.75"/>
    <row r="1498" s="1" customFormat="1" ht="12.75"/>
    <row r="1499" s="1" customFormat="1" ht="12.75"/>
    <row r="1500" s="1" customFormat="1" ht="12.75"/>
    <row r="1501" s="1" customFormat="1" ht="12.75"/>
    <row r="1502" s="1" customFormat="1" ht="12.75"/>
    <row r="1503" s="1" customFormat="1" ht="12.75"/>
    <row r="1504" s="1" customFormat="1" ht="12.75"/>
    <row r="1505" s="1" customFormat="1" ht="12.75"/>
    <row r="1506" s="1" customFormat="1" ht="12.75"/>
    <row r="1507" s="1" customFormat="1" ht="12.75"/>
    <row r="1508" s="1" customFormat="1" ht="12.75"/>
    <row r="1509" s="1" customFormat="1" ht="12.75"/>
    <row r="1510" s="1" customFormat="1" ht="12.75"/>
    <row r="1511" s="1" customFormat="1" ht="12.75"/>
    <row r="1512" s="1" customFormat="1" ht="12.75"/>
    <row r="1513" s="1" customFormat="1" ht="12.75"/>
    <row r="1514" s="1" customFormat="1" ht="12.75"/>
    <row r="1515" s="1" customFormat="1" ht="12.75"/>
    <row r="1516" s="1" customFormat="1" ht="12.75"/>
    <row r="1517" s="1" customFormat="1" ht="12.75"/>
    <row r="1518" s="1" customFormat="1" ht="12.75"/>
    <row r="1519" s="1" customFormat="1" ht="12.75"/>
    <row r="1520" s="1" customFormat="1" ht="12.75"/>
    <row r="1521" s="1" customFormat="1" ht="12.75"/>
    <row r="1522" s="1" customFormat="1" ht="12.75"/>
    <row r="1523" s="1" customFormat="1" ht="12.75"/>
    <row r="1524" s="1" customFormat="1" ht="12.75"/>
    <row r="1525" s="1" customFormat="1" ht="12.75"/>
    <row r="1526" s="1" customFormat="1" ht="12.75"/>
    <row r="1527" s="1" customFormat="1" ht="12.75"/>
    <row r="1528" s="1" customFormat="1" ht="12.75"/>
    <row r="1529" s="1" customFormat="1" ht="12.75"/>
    <row r="1530" s="1" customFormat="1" ht="12.75"/>
    <row r="1531" s="1" customFormat="1" ht="12.75"/>
    <row r="1532" s="1" customFormat="1" ht="12.75"/>
    <row r="1533" s="1" customFormat="1" ht="12.75"/>
    <row r="1534" s="1" customFormat="1" ht="12.75"/>
    <row r="1535" s="1" customFormat="1" ht="12.75"/>
    <row r="1536" s="1" customFormat="1" ht="12.75"/>
    <row r="1537" s="1" customFormat="1" ht="12.75"/>
    <row r="1538" s="1" customFormat="1" ht="12.75"/>
    <row r="1539" s="1" customFormat="1" ht="12.75"/>
    <row r="1540" s="1" customFormat="1" ht="12.75"/>
    <row r="1541" s="1" customFormat="1" ht="12.75"/>
    <row r="1542" s="1" customFormat="1" ht="12.75"/>
    <row r="1543" s="1" customFormat="1" ht="12.75"/>
    <row r="1544" s="1" customFormat="1" ht="12.75"/>
    <row r="1545" s="1" customFormat="1" ht="12.75"/>
    <row r="1546" s="1" customFormat="1" ht="12.75"/>
    <row r="1547" s="1" customFormat="1" ht="12.75"/>
    <row r="1548" s="1" customFormat="1" ht="12.75"/>
    <row r="1549" s="1" customFormat="1" ht="12.75"/>
    <row r="1550" s="1" customFormat="1" ht="12.75"/>
    <row r="1551" s="1" customFormat="1" ht="12.75"/>
    <row r="1552" s="1" customFormat="1" ht="12.75"/>
    <row r="1553" s="1" customFormat="1" ht="12.75"/>
    <row r="1554" s="1" customFormat="1" ht="12.75"/>
    <row r="1555" s="1" customFormat="1" ht="12.75"/>
    <row r="1556" s="1" customFormat="1" ht="12.75"/>
    <row r="1557" s="1" customFormat="1" ht="12.75"/>
    <row r="1558" s="1" customFormat="1" ht="12.75"/>
    <row r="1559" s="1" customFormat="1" ht="12.75"/>
    <row r="1560" s="1" customFormat="1" ht="12.75"/>
    <row r="1561" s="1" customFormat="1" ht="12.75"/>
    <row r="1562" s="1" customFormat="1" ht="12.75"/>
    <row r="1563" s="1" customFormat="1" ht="12.75"/>
    <row r="1564" s="1" customFormat="1" ht="12.75"/>
    <row r="1565" s="1" customFormat="1" ht="12.75"/>
    <row r="1566" s="1" customFormat="1" ht="12.75"/>
    <row r="1567" s="1" customFormat="1" ht="12.75"/>
    <row r="1568" s="1" customFormat="1" ht="12.75"/>
    <row r="1569" s="1" customFormat="1" ht="12.75"/>
    <row r="1570" s="1" customFormat="1" ht="12.75"/>
    <row r="1571" s="1" customFormat="1" ht="12.75"/>
    <row r="1572" s="1" customFormat="1" ht="12.75"/>
    <row r="1573" s="1" customFormat="1" ht="12.75"/>
    <row r="1574" s="1" customFormat="1" ht="12.75"/>
    <row r="1575" s="1" customFormat="1" ht="12.75"/>
    <row r="1576" s="1" customFormat="1" ht="12.75"/>
    <row r="1577" s="1" customFormat="1" ht="12.75"/>
    <row r="1578" s="1" customFormat="1" ht="12.75"/>
    <row r="1579" s="1" customFormat="1" ht="12.75"/>
    <row r="1580" s="1" customFormat="1" ht="12.75"/>
    <row r="1581" s="1" customFormat="1" ht="12.75"/>
    <row r="1582" s="1" customFormat="1" ht="12.75"/>
    <row r="1583" s="1" customFormat="1" ht="12.75"/>
    <row r="1584" s="1" customFormat="1" ht="12.75"/>
    <row r="1585" s="1" customFormat="1" ht="12.75"/>
    <row r="1586" s="1" customFormat="1" ht="12.75"/>
    <row r="1587" s="1" customFormat="1" ht="12.75"/>
    <row r="1588" s="1" customFormat="1" ht="12.75"/>
    <row r="1589" s="1" customFormat="1" ht="12.75"/>
    <row r="1590" s="1" customFormat="1" ht="12.75"/>
    <row r="1591" s="1" customFormat="1" ht="12.75"/>
    <row r="1592" s="1" customFormat="1" ht="12.75"/>
    <row r="1593" s="1" customFormat="1" ht="12.75"/>
    <row r="1594" s="1" customFormat="1" ht="12.75"/>
    <row r="1595" s="1" customFormat="1" ht="12.75"/>
    <row r="1596" s="1" customFormat="1" ht="12.75"/>
    <row r="1597" s="1" customFormat="1" ht="12.75"/>
    <row r="1598" s="1" customFormat="1" ht="12.75"/>
    <row r="1599" s="1" customFormat="1" ht="12.75"/>
    <row r="1600" s="1" customFormat="1" ht="12.75"/>
    <row r="1601" s="1" customFormat="1" ht="12.75"/>
    <row r="1602" s="1" customFormat="1" ht="12.75"/>
    <row r="1603" s="1" customFormat="1" ht="12.75"/>
    <row r="1604" s="1" customFormat="1" ht="12.75"/>
    <row r="1605" s="1" customFormat="1" ht="12.75"/>
    <row r="1606" s="1" customFormat="1" ht="12.75"/>
    <row r="1607" s="1" customFormat="1" ht="12.75"/>
    <row r="1608" s="1" customFormat="1" ht="12.75"/>
    <row r="1609" s="1" customFormat="1" ht="12.75"/>
    <row r="1610" s="1" customFormat="1" ht="12.75"/>
    <row r="1611" s="1" customFormat="1" ht="12.75"/>
    <row r="1612" s="1" customFormat="1" ht="12.75"/>
    <row r="1613" s="1" customFormat="1" ht="12.75"/>
    <row r="1614" s="1" customFormat="1" ht="12.75"/>
    <row r="1615" s="1" customFormat="1" ht="12.75"/>
    <row r="1616" s="1" customFormat="1" ht="12.75"/>
    <row r="1617" s="1" customFormat="1" ht="12.75"/>
    <row r="1618" s="1" customFormat="1" ht="12.75"/>
    <row r="1619" s="1" customFormat="1" ht="12.75"/>
    <row r="1620" s="1" customFormat="1" ht="12.75"/>
    <row r="1621" s="1" customFormat="1" ht="12.75"/>
    <row r="1622" s="1" customFormat="1" ht="12.75"/>
    <row r="1623" s="1" customFormat="1" ht="12.75"/>
    <row r="1624" s="1" customFormat="1" ht="12.75"/>
    <row r="1625" s="1" customFormat="1" ht="12.75"/>
    <row r="1626" s="1" customFormat="1" ht="12.75"/>
    <row r="1627" s="1" customFormat="1" ht="12.75"/>
    <row r="1628" s="1" customFormat="1" ht="12.75"/>
    <row r="1629" s="1" customFormat="1" ht="12.75"/>
    <row r="1630" s="1" customFormat="1" ht="12.75"/>
    <row r="1631" s="1" customFormat="1" ht="12.75"/>
    <row r="1632" s="1" customFormat="1" ht="12.75"/>
    <row r="1633" s="1" customFormat="1" ht="12.75"/>
    <row r="1634" s="1" customFormat="1" ht="12.75"/>
    <row r="1635" s="1" customFormat="1" ht="12.75"/>
    <row r="1636" s="1" customFormat="1" ht="12.75"/>
    <row r="1637" s="1" customFormat="1" ht="12.75"/>
    <row r="1638" s="1" customFormat="1" ht="12.75"/>
    <row r="1639" s="1" customFormat="1" ht="12.75"/>
    <row r="1640" s="1" customFormat="1" ht="12.75"/>
    <row r="1641" s="1" customFormat="1" ht="12.75"/>
    <row r="1642" s="1" customFormat="1" ht="12.75"/>
    <row r="1643" s="1" customFormat="1" ht="12.75"/>
    <row r="1644" s="1" customFormat="1" ht="12.75"/>
    <row r="1645" s="1" customFormat="1" ht="12.75"/>
    <row r="1646" s="1" customFormat="1" ht="12.75"/>
    <row r="1647" s="1" customFormat="1" ht="12.75"/>
    <row r="1648" s="1" customFormat="1" ht="12.75"/>
    <row r="1649" s="1" customFormat="1" ht="12.75"/>
    <row r="1650" s="1" customFormat="1" ht="12.75"/>
    <row r="1651" s="1" customFormat="1" ht="12.75"/>
    <row r="1652" s="1" customFormat="1" ht="12.75"/>
    <row r="1653" s="1" customFormat="1" ht="12.75"/>
    <row r="1654" s="1" customFormat="1" ht="12.75"/>
    <row r="1655" s="1" customFormat="1" ht="12.75"/>
    <row r="1656" s="1" customFormat="1" ht="12.75"/>
    <row r="1657" s="1" customFormat="1" ht="12.75"/>
    <row r="1658" s="1" customFormat="1" ht="12.75"/>
    <row r="1659" s="1" customFormat="1" ht="12.75"/>
    <row r="1660" s="1" customFormat="1" ht="12.75"/>
    <row r="1661" s="1" customFormat="1" ht="12.75"/>
    <row r="1662" s="1" customFormat="1" ht="12.75"/>
    <row r="1663" s="1" customFormat="1" ht="12.75"/>
    <row r="1664" s="1" customFormat="1" ht="12.75"/>
    <row r="1665" s="1" customFormat="1" ht="12.75"/>
    <row r="1666" s="1" customFormat="1" ht="12.75"/>
    <row r="1667" s="1" customFormat="1" ht="12.75"/>
    <row r="1668" s="1" customFormat="1" ht="12.75"/>
    <row r="1669" s="1" customFormat="1" ht="12.75"/>
    <row r="1670" s="1" customFormat="1" ht="12.75"/>
    <row r="1671" spans="3:5" s="1" customFormat="1" ht="12.75">
      <c r="C1671" s="11"/>
      <c r="D1671" s="11"/>
      <c r="E1671" s="11"/>
    </row>
  </sheetData>
  <sheetProtection password="E209" sheet="1" objects="1" scenarios="1"/>
  <mergeCells count="93">
    <mergeCell ref="K54:L54"/>
    <mergeCell ref="K55:L55"/>
    <mergeCell ref="K56:L56"/>
    <mergeCell ref="K57:L57"/>
    <mergeCell ref="F82:H84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K51:L51"/>
    <mergeCell ref="K52:L52"/>
    <mergeCell ref="K53:L53"/>
    <mergeCell ref="F128:H128"/>
    <mergeCell ref="F112:H112"/>
    <mergeCell ref="F113:H113"/>
    <mergeCell ref="F114:H114"/>
    <mergeCell ref="F115:H115"/>
    <mergeCell ref="F108:H108"/>
    <mergeCell ref="F109:H109"/>
    <mergeCell ref="F129:H129"/>
    <mergeCell ref="F126:H126"/>
    <mergeCell ref="F127:H127"/>
    <mergeCell ref="F116:H116"/>
    <mergeCell ref="F117:H117"/>
    <mergeCell ref="F118:H118"/>
    <mergeCell ref="F119:H119"/>
    <mergeCell ref="G120:I124"/>
    <mergeCell ref="F125:H125"/>
    <mergeCell ref="F130:H130"/>
    <mergeCell ref="F131:H131"/>
    <mergeCell ref="F138:H138"/>
    <mergeCell ref="F132:H132"/>
    <mergeCell ref="F133:H133"/>
    <mergeCell ref="F134:H134"/>
    <mergeCell ref="F135:H135"/>
    <mergeCell ref="F136:H136"/>
    <mergeCell ref="F137:H137"/>
    <mergeCell ref="F110:H110"/>
    <mergeCell ref="F111:H111"/>
    <mergeCell ref="C107:E107"/>
    <mergeCell ref="F107:H107"/>
    <mergeCell ref="I107:J107"/>
    <mergeCell ref="C85:E85"/>
    <mergeCell ref="F85:H85"/>
    <mergeCell ref="I85:J85"/>
    <mergeCell ref="K85:L85"/>
    <mergeCell ref="J80:L80"/>
    <mergeCell ref="J82:L82"/>
    <mergeCell ref="J83:L83"/>
    <mergeCell ref="J84:L84"/>
    <mergeCell ref="C81:E81"/>
    <mergeCell ref="F81:H81"/>
    <mergeCell ref="I81:J81"/>
    <mergeCell ref="K81:L81"/>
    <mergeCell ref="J3:L3"/>
    <mergeCell ref="J5:L5"/>
    <mergeCell ref="J6:L6"/>
    <mergeCell ref="J8:L8"/>
    <mergeCell ref="J9:L9"/>
    <mergeCell ref="J14:L14"/>
    <mergeCell ref="J15:L15"/>
    <mergeCell ref="J16:L16"/>
    <mergeCell ref="J12:L12"/>
    <mergeCell ref="J10:L10"/>
    <mergeCell ref="J34:L34"/>
    <mergeCell ref="J17:L17"/>
    <mergeCell ref="J18:L18"/>
    <mergeCell ref="J21:L21"/>
    <mergeCell ref="J26:L26"/>
    <mergeCell ref="J61:L61"/>
    <mergeCell ref="J62:L62"/>
    <mergeCell ref="J63:L63"/>
    <mergeCell ref="K58:L58"/>
    <mergeCell ref="J77:L77"/>
    <mergeCell ref="J64:L64"/>
    <mergeCell ref="J72:L72"/>
    <mergeCell ref="J73:L73"/>
    <mergeCell ref="J70:L70"/>
    <mergeCell ref="I139:J139"/>
    <mergeCell ref="A1:A2"/>
    <mergeCell ref="B1:B2"/>
    <mergeCell ref="C1:D2"/>
    <mergeCell ref="F1:L2"/>
    <mergeCell ref="J78:L78"/>
    <mergeCell ref="J79:L79"/>
    <mergeCell ref="J74:L74"/>
    <mergeCell ref="J75:L75"/>
    <mergeCell ref="J76:L76"/>
  </mergeCells>
  <dataValidations count="3">
    <dataValidation type="decimal" operator="greaterThanOrEqual" allowBlank="1" showInputMessage="1" showErrorMessage="1" errorTitle="Fehlermeldung" error="Nur Zahlen, die größer oder gleich Null sind dürfen eingegeben werden!" sqref="I99:L100 C104:D104 F104:G104 I103:L103 D60:H69 D5:H6 D14:H17 D20:H33 I97:L97 I92:L95 I88:L90 F101:G102 F98:G98 F96:G96 F91:G91 F87:G87 C101:D102 C98:D98 C96:D96 C91:D91 C87:D87 I76:I84 I72:I74 D75:H75 D8:H12 D35:H58 J41:J58">
      <formula1>0</formula1>
    </dataValidation>
    <dataValidation type="list" allowBlank="1" showInputMessage="1" showErrorMessage="1" sqref="C141:C155">
      <formula1>$Q$140:$Q$146</formula1>
    </dataValidation>
    <dataValidation operator="greaterThanOrEqual" allowBlank="1" showInputMessage="1" showErrorMessage="1" errorTitle="Fehlermeldung" error="Nur Zahlen, die größer oder gleich Null sind dürfen eingegeben werden!" sqref="J40"/>
  </dataValidations>
  <printOptions/>
  <pageMargins left="0.75" right="0.25" top="0.71" bottom="0.8" header="0.4921259845" footer="0.4921259845"/>
  <pageSetup fitToHeight="1" fitToWidth="1" horizontalDpi="600" verticalDpi="600" orientation="portrait" paperSize="8" scale="52" r:id="rId2"/>
  <headerFooter alignWithMargins="0">
    <oddHeader>&amp;R&amp;A</oddHeader>
    <oddFooter>&amp;C&amp;F&amp;RSeite 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Q124"/>
  <sheetViews>
    <sheetView showGridLines="0" zoomScale="75" zoomScaleNormal="75" workbookViewId="0" topLeftCell="A1">
      <pane xSplit="2" ySplit="11" topLeftCell="F1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F16" sqref="F16"/>
    </sheetView>
  </sheetViews>
  <sheetFormatPr defaultColWidth="11.421875" defaultRowHeight="12.75"/>
  <cols>
    <col min="1" max="1" width="9.140625" style="0" customWidth="1"/>
    <col min="2" max="2" width="46.57421875" style="0" customWidth="1"/>
    <col min="3" max="17" width="13.28125" style="0" customWidth="1"/>
  </cols>
  <sheetData>
    <row r="1" spans="1:17" s="11" customFormat="1" ht="18" customHeight="1">
      <c r="A1" s="493" t="s">
        <v>77</v>
      </c>
      <c r="B1" s="495" t="s">
        <v>804</v>
      </c>
      <c r="C1" s="567"/>
      <c r="D1" s="497" t="str">
        <f>'A.Organisatorische Fragen'!F1</f>
        <v>Geschäftsjahr 2009</v>
      </c>
      <c r="E1" s="498"/>
      <c r="F1" s="499" t="str">
        <f>'Allgemeine Informationen'!C11</f>
        <v>MUSTERNETZBETREIBER</v>
      </c>
      <c r="G1" s="500"/>
      <c r="H1" s="500"/>
      <c r="I1" s="371"/>
      <c r="J1" s="371"/>
      <c r="K1" s="168"/>
      <c r="L1" s="168"/>
      <c r="M1" s="168"/>
      <c r="N1" s="168"/>
      <c r="O1" s="168"/>
      <c r="P1" s="168"/>
      <c r="Q1" s="372"/>
    </row>
    <row r="2" spans="1:17" s="11" customFormat="1" ht="18" customHeight="1">
      <c r="A2" s="566"/>
      <c r="B2" s="434"/>
      <c r="C2" s="568"/>
      <c r="D2" s="435"/>
      <c r="E2" s="435"/>
      <c r="F2" s="440"/>
      <c r="G2" s="440"/>
      <c r="H2" s="440"/>
      <c r="I2" s="361"/>
      <c r="J2" s="361"/>
      <c r="K2" s="361"/>
      <c r="L2" s="361"/>
      <c r="M2" s="361"/>
      <c r="N2" s="361"/>
      <c r="O2" s="361"/>
      <c r="P2" s="361"/>
      <c r="Q2" s="373"/>
    </row>
    <row r="3" spans="1:17" ht="12.75" customHeight="1">
      <c r="A3" s="374" t="s">
        <v>730</v>
      </c>
      <c r="B3" s="243" t="s">
        <v>810</v>
      </c>
      <c r="C3" s="563" t="s">
        <v>718</v>
      </c>
      <c r="D3" s="564"/>
      <c r="E3" s="564"/>
      <c r="F3" s="563" t="s">
        <v>719</v>
      </c>
      <c r="G3" s="564"/>
      <c r="H3" s="564"/>
      <c r="I3" s="563" t="s">
        <v>843</v>
      </c>
      <c r="J3" s="564"/>
      <c r="K3" s="564"/>
      <c r="L3" s="563" t="s">
        <v>844</v>
      </c>
      <c r="M3" s="564"/>
      <c r="N3" s="564"/>
      <c r="O3" s="563" t="s">
        <v>720</v>
      </c>
      <c r="P3" s="564"/>
      <c r="Q3" s="565"/>
    </row>
    <row r="4" spans="1:17" ht="12.75">
      <c r="A4" s="171"/>
      <c r="B4" s="375" t="s">
        <v>811</v>
      </c>
      <c r="C4" s="376" t="s">
        <v>78</v>
      </c>
      <c r="D4" s="377" t="s">
        <v>721</v>
      </c>
      <c r="E4" s="378" t="s">
        <v>722</v>
      </c>
      <c r="F4" s="376" t="s">
        <v>78</v>
      </c>
      <c r="G4" s="377" t="s">
        <v>721</v>
      </c>
      <c r="H4" s="378" t="s">
        <v>722</v>
      </c>
      <c r="I4" s="376" t="s">
        <v>78</v>
      </c>
      <c r="J4" s="377" t="s">
        <v>721</v>
      </c>
      <c r="K4" s="378" t="s">
        <v>722</v>
      </c>
      <c r="L4" s="376" t="s">
        <v>78</v>
      </c>
      <c r="M4" s="377" t="s">
        <v>721</v>
      </c>
      <c r="N4" s="378" t="s">
        <v>722</v>
      </c>
      <c r="O4" s="376" t="s">
        <v>78</v>
      </c>
      <c r="P4" s="377" t="s">
        <v>721</v>
      </c>
      <c r="Q4" s="379" t="s">
        <v>722</v>
      </c>
    </row>
    <row r="5" spans="1:17" ht="12.75">
      <c r="A5" s="334" t="s">
        <v>733</v>
      </c>
      <c r="B5" s="380" t="s">
        <v>809</v>
      </c>
      <c r="C5" s="381">
        <f aca="true" t="shared" si="0" ref="C5:E10">F5+I5+L5+O5</f>
        <v>0</v>
      </c>
      <c r="D5" s="382">
        <f t="shared" si="0"/>
        <v>0</v>
      </c>
      <c r="E5" s="383">
        <f t="shared" si="0"/>
        <v>0</v>
      </c>
      <c r="F5" s="381">
        <f>F16+F26+F35+F44+F53+F62+F71+F90+F99+F108+F118</f>
        <v>0</v>
      </c>
      <c r="G5" s="382">
        <f aca="true" t="shared" si="1" ref="G5:Q5">G16+G26+G35+G44+G53+G62+G71+G90+G99+G108+G118</f>
        <v>0</v>
      </c>
      <c r="H5" s="383">
        <f t="shared" si="1"/>
        <v>0</v>
      </c>
      <c r="I5" s="381">
        <f t="shared" si="1"/>
        <v>0</v>
      </c>
      <c r="J5" s="382">
        <f t="shared" si="1"/>
        <v>0</v>
      </c>
      <c r="K5" s="383">
        <f t="shared" si="1"/>
        <v>0</v>
      </c>
      <c r="L5" s="381">
        <f t="shared" si="1"/>
        <v>0</v>
      </c>
      <c r="M5" s="382">
        <f t="shared" si="1"/>
        <v>0</v>
      </c>
      <c r="N5" s="383">
        <f t="shared" si="1"/>
        <v>0</v>
      </c>
      <c r="O5" s="381">
        <f t="shared" si="1"/>
        <v>0</v>
      </c>
      <c r="P5" s="382">
        <f t="shared" si="1"/>
        <v>0</v>
      </c>
      <c r="Q5" s="384">
        <f t="shared" si="1"/>
        <v>0</v>
      </c>
    </row>
    <row r="6" spans="1:17" ht="12.75">
      <c r="A6" s="334" t="s">
        <v>734</v>
      </c>
      <c r="B6" s="380" t="s">
        <v>75</v>
      </c>
      <c r="C6" s="381">
        <f t="shared" si="0"/>
        <v>0</v>
      </c>
      <c r="D6" s="382">
        <f t="shared" si="0"/>
        <v>0</v>
      </c>
      <c r="E6" s="383">
        <f t="shared" si="0"/>
        <v>0</v>
      </c>
      <c r="F6" s="381">
        <f>F17+F27+F36+F45+F54+F63+F72+F91+F100+F109+F119</f>
        <v>0</v>
      </c>
      <c r="G6" s="382">
        <f aca="true" t="shared" si="2" ref="G6:Q6">G17+G27+G36+G45+G54+G63+G72+G91+G100+G109+G119</f>
        <v>0</v>
      </c>
      <c r="H6" s="383">
        <f t="shared" si="2"/>
        <v>0</v>
      </c>
      <c r="I6" s="381">
        <f t="shared" si="2"/>
        <v>0</v>
      </c>
      <c r="J6" s="382">
        <f t="shared" si="2"/>
        <v>0</v>
      </c>
      <c r="K6" s="383">
        <f t="shared" si="2"/>
        <v>0</v>
      </c>
      <c r="L6" s="381">
        <f t="shared" si="2"/>
        <v>0</v>
      </c>
      <c r="M6" s="382">
        <f t="shared" si="2"/>
        <v>0</v>
      </c>
      <c r="N6" s="383">
        <f t="shared" si="2"/>
        <v>0</v>
      </c>
      <c r="O6" s="381">
        <f t="shared" si="2"/>
        <v>0</v>
      </c>
      <c r="P6" s="382">
        <f t="shared" si="2"/>
        <v>0</v>
      </c>
      <c r="Q6" s="384">
        <f t="shared" si="2"/>
        <v>0</v>
      </c>
    </row>
    <row r="7" spans="1:17" ht="12.75">
      <c r="A7" s="334" t="s">
        <v>735</v>
      </c>
      <c r="B7" s="380" t="s">
        <v>115</v>
      </c>
      <c r="C7" s="381">
        <f t="shared" si="0"/>
        <v>0</v>
      </c>
      <c r="D7" s="382">
        <f t="shared" si="0"/>
        <v>0</v>
      </c>
      <c r="E7" s="383">
        <f t="shared" si="0"/>
        <v>0</v>
      </c>
      <c r="F7" s="381">
        <f>F18+F28+F37+F46+F55+F64+F73+F92+F101+F110+F120</f>
        <v>0</v>
      </c>
      <c r="G7" s="382">
        <f aca="true" t="shared" si="3" ref="G7:Q7">G18+G28+G37+G46+G55+G64+G73+G92+G101+G110+G120</f>
        <v>0</v>
      </c>
      <c r="H7" s="383">
        <f t="shared" si="3"/>
        <v>0</v>
      </c>
      <c r="I7" s="381">
        <f t="shared" si="3"/>
        <v>0</v>
      </c>
      <c r="J7" s="382">
        <f t="shared" si="3"/>
        <v>0</v>
      </c>
      <c r="K7" s="383">
        <f t="shared" si="3"/>
        <v>0</v>
      </c>
      <c r="L7" s="381">
        <f t="shared" si="3"/>
        <v>0</v>
      </c>
      <c r="M7" s="382">
        <f t="shared" si="3"/>
        <v>0</v>
      </c>
      <c r="N7" s="383">
        <f t="shared" si="3"/>
        <v>0</v>
      </c>
      <c r="O7" s="381">
        <f t="shared" si="3"/>
        <v>0</v>
      </c>
      <c r="P7" s="382">
        <f t="shared" si="3"/>
        <v>0</v>
      </c>
      <c r="Q7" s="384">
        <f t="shared" si="3"/>
        <v>0</v>
      </c>
    </row>
    <row r="8" spans="1:17" ht="12.75">
      <c r="A8" s="334" t="s">
        <v>736</v>
      </c>
      <c r="B8" s="380" t="s">
        <v>116</v>
      </c>
      <c r="C8" s="381">
        <f t="shared" si="0"/>
        <v>0</v>
      </c>
      <c r="D8" s="382">
        <f t="shared" si="0"/>
        <v>0</v>
      </c>
      <c r="E8" s="383">
        <f t="shared" si="0"/>
        <v>0</v>
      </c>
      <c r="F8" s="381">
        <f>F19+F29+F38+F47+F56+F65+F74+F93+F102+F111+F121</f>
        <v>0</v>
      </c>
      <c r="G8" s="382">
        <f aca="true" t="shared" si="4" ref="G8:Q8">G19+G29+G38+G47+G56+G65+G74+G93+G102+G111+G121</f>
        <v>0</v>
      </c>
      <c r="H8" s="383">
        <f t="shared" si="4"/>
        <v>0</v>
      </c>
      <c r="I8" s="381">
        <f t="shared" si="4"/>
        <v>0</v>
      </c>
      <c r="J8" s="382">
        <f t="shared" si="4"/>
        <v>0</v>
      </c>
      <c r="K8" s="383">
        <f t="shared" si="4"/>
        <v>0</v>
      </c>
      <c r="L8" s="381">
        <f t="shared" si="4"/>
        <v>0</v>
      </c>
      <c r="M8" s="382">
        <f t="shared" si="4"/>
        <v>0</v>
      </c>
      <c r="N8" s="383">
        <f t="shared" si="4"/>
        <v>0</v>
      </c>
      <c r="O8" s="381">
        <f t="shared" si="4"/>
        <v>0</v>
      </c>
      <c r="P8" s="382">
        <f t="shared" si="4"/>
        <v>0</v>
      </c>
      <c r="Q8" s="384">
        <f t="shared" si="4"/>
        <v>0</v>
      </c>
    </row>
    <row r="9" spans="1:17" ht="12.75">
      <c r="A9" s="334" t="s">
        <v>737</v>
      </c>
      <c r="B9" s="380" t="s">
        <v>117</v>
      </c>
      <c r="C9" s="381">
        <f t="shared" si="0"/>
        <v>0</v>
      </c>
      <c r="D9" s="382">
        <f t="shared" si="0"/>
        <v>0</v>
      </c>
      <c r="E9" s="383">
        <f t="shared" si="0"/>
        <v>0</v>
      </c>
      <c r="F9" s="381">
        <f aca="true" t="shared" si="5" ref="F9:Q9">F20+F30+F39+F48+F57+F66+F75+F94+F103+F112+F122</f>
        <v>0</v>
      </c>
      <c r="G9" s="382">
        <f t="shared" si="5"/>
        <v>0</v>
      </c>
      <c r="H9" s="383">
        <f t="shared" si="5"/>
        <v>0</v>
      </c>
      <c r="I9" s="381">
        <f t="shared" si="5"/>
        <v>0</v>
      </c>
      <c r="J9" s="382">
        <f t="shared" si="5"/>
        <v>0</v>
      </c>
      <c r="K9" s="383">
        <f t="shared" si="5"/>
        <v>0</v>
      </c>
      <c r="L9" s="381">
        <f t="shared" si="5"/>
        <v>0</v>
      </c>
      <c r="M9" s="382">
        <f t="shared" si="5"/>
        <v>0</v>
      </c>
      <c r="N9" s="383">
        <f t="shared" si="5"/>
        <v>0</v>
      </c>
      <c r="O9" s="381">
        <f t="shared" si="5"/>
        <v>0</v>
      </c>
      <c r="P9" s="382">
        <f t="shared" si="5"/>
        <v>0</v>
      </c>
      <c r="Q9" s="384">
        <f t="shared" si="5"/>
        <v>0</v>
      </c>
    </row>
    <row r="10" spans="1:17" ht="12.75">
      <c r="A10" s="385" t="s">
        <v>738</v>
      </c>
      <c r="B10" s="386" t="s">
        <v>118</v>
      </c>
      <c r="C10" s="387">
        <f t="shared" si="0"/>
        <v>0</v>
      </c>
      <c r="D10" s="388">
        <f t="shared" si="0"/>
        <v>0</v>
      </c>
      <c r="E10" s="389">
        <f t="shared" si="0"/>
        <v>0</v>
      </c>
      <c r="F10" s="387">
        <f aca="true" t="shared" si="6" ref="F10:Q10">F21+F31+F40+F49+F58+F67+F76+F95+F104+F113+F123</f>
        <v>0</v>
      </c>
      <c r="G10" s="388">
        <f t="shared" si="6"/>
        <v>0</v>
      </c>
      <c r="H10" s="389">
        <f t="shared" si="6"/>
        <v>0</v>
      </c>
      <c r="I10" s="387">
        <f t="shared" si="6"/>
        <v>0</v>
      </c>
      <c r="J10" s="388">
        <f t="shared" si="6"/>
        <v>0</v>
      </c>
      <c r="K10" s="389">
        <f t="shared" si="6"/>
        <v>0</v>
      </c>
      <c r="L10" s="387">
        <f t="shared" si="6"/>
        <v>0</v>
      </c>
      <c r="M10" s="388">
        <f t="shared" si="6"/>
        <v>0</v>
      </c>
      <c r="N10" s="389">
        <f t="shared" si="6"/>
        <v>0</v>
      </c>
      <c r="O10" s="387">
        <f t="shared" si="6"/>
        <v>0</v>
      </c>
      <c r="P10" s="388">
        <f t="shared" si="6"/>
        <v>0</v>
      </c>
      <c r="Q10" s="390">
        <f t="shared" si="6"/>
        <v>0</v>
      </c>
    </row>
    <row r="11" spans="1:17" ht="12.75">
      <c r="A11" s="171" t="s">
        <v>739</v>
      </c>
      <c r="B11" s="391" t="s">
        <v>723</v>
      </c>
      <c r="C11" s="392">
        <f>SUM(C5:C10)</f>
        <v>0</v>
      </c>
      <c r="D11" s="393">
        <f>SUM(D5:D10)</f>
        <v>0</v>
      </c>
      <c r="E11" s="394">
        <f>SUM(E5:E10)</f>
        <v>0</v>
      </c>
      <c r="F11" s="392">
        <f>SUM(F5:F10)</f>
        <v>0</v>
      </c>
      <c r="G11" s="393">
        <f aca="true" t="shared" si="7" ref="G11:Q11">SUM(G5:G10)</f>
        <v>0</v>
      </c>
      <c r="H11" s="394">
        <f t="shared" si="7"/>
        <v>0</v>
      </c>
      <c r="I11" s="392">
        <f t="shared" si="7"/>
        <v>0</v>
      </c>
      <c r="J11" s="393">
        <f t="shared" si="7"/>
        <v>0</v>
      </c>
      <c r="K11" s="394">
        <f t="shared" si="7"/>
        <v>0</v>
      </c>
      <c r="L11" s="392">
        <f t="shared" si="7"/>
        <v>0</v>
      </c>
      <c r="M11" s="393">
        <f t="shared" si="7"/>
        <v>0</v>
      </c>
      <c r="N11" s="394">
        <f t="shared" si="7"/>
        <v>0</v>
      </c>
      <c r="O11" s="392">
        <f t="shared" si="7"/>
        <v>0</v>
      </c>
      <c r="P11" s="393">
        <f t="shared" si="7"/>
        <v>0</v>
      </c>
      <c r="Q11" s="395">
        <f t="shared" si="7"/>
        <v>0</v>
      </c>
    </row>
    <row r="12" spans="1:17" ht="12.75">
      <c r="A12" s="396"/>
      <c r="B12" s="481" t="s">
        <v>1248</v>
      </c>
      <c r="C12" s="482"/>
      <c r="D12" s="482"/>
      <c r="E12" s="482"/>
      <c r="F12" s="482"/>
      <c r="G12" s="482"/>
      <c r="H12" s="483"/>
      <c r="I12" s="397"/>
      <c r="J12" s="398"/>
      <c r="K12" s="398"/>
      <c r="L12" s="397"/>
      <c r="M12" s="398"/>
      <c r="N12" s="398"/>
      <c r="O12" s="397"/>
      <c r="P12" s="398"/>
      <c r="Q12" s="399"/>
    </row>
    <row r="13" spans="1:17" ht="12.75">
      <c r="A13" s="400"/>
      <c r="B13" s="401" t="s">
        <v>840</v>
      </c>
      <c r="C13" s="397"/>
      <c r="D13" s="398"/>
      <c r="E13" s="398"/>
      <c r="F13" s="397"/>
      <c r="G13" s="398"/>
      <c r="H13" s="398"/>
      <c r="I13" s="397"/>
      <c r="J13" s="398"/>
      <c r="K13" s="398"/>
      <c r="L13" s="397"/>
      <c r="M13" s="398"/>
      <c r="N13" s="398"/>
      <c r="O13" s="397"/>
      <c r="P13" s="398"/>
      <c r="Q13" s="399"/>
    </row>
    <row r="14" spans="1:17" ht="12.75">
      <c r="A14" s="175" t="s">
        <v>731</v>
      </c>
      <c r="B14" s="243" t="s">
        <v>810</v>
      </c>
      <c r="C14" s="563" t="s">
        <v>718</v>
      </c>
      <c r="D14" s="564"/>
      <c r="E14" s="564"/>
      <c r="F14" s="563" t="s">
        <v>719</v>
      </c>
      <c r="G14" s="564"/>
      <c r="H14" s="564"/>
      <c r="I14" s="563" t="s">
        <v>843</v>
      </c>
      <c r="J14" s="564"/>
      <c r="K14" s="564"/>
      <c r="L14" s="563" t="s">
        <v>844</v>
      </c>
      <c r="M14" s="564"/>
      <c r="N14" s="564"/>
      <c r="O14" s="563" t="s">
        <v>720</v>
      </c>
      <c r="P14" s="564"/>
      <c r="Q14" s="565"/>
    </row>
    <row r="15" spans="1:17" ht="12.75">
      <c r="A15" s="171"/>
      <c r="B15" s="391" t="s">
        <v>812</v>
      </c>
      <c r="C15" s="376" t="s">
        <v>78</v>
      </c>
      <c r="D15" s="377" t="s">
        <v>721</v>
      </c>
      <c r="E15" s="378" t="s">
        <v>722</v>
      </c>
      <c r="F15" s="376" t="s">
        <v>78</v>
      </c>
      <c r="G15" s="377" t="s">
        <v>721</v>
      </c>
      <c r="H15" s="378" t="s">
        <v>722</v>
      </c>
      <c r="I15" s="376" t="s">
        <v>78</v>
      </c>
      <c r="J15" s="377" t="s">
        <v>721</v>
      </c>
      <c r="K15" s="378" t="s">
        <v>722</v>
      </c>
      <c r="L15" s="376" t="s">
        <v>78</v>
      </c>
      <c r="M15" s="377" t="s">
        <v>721</v>
      </c>
      <c r="N15" s="378" t="s">
        <v>722</v>
      </c>
      <c r="O15" s="376" t="s">
        <v>78</v>
      </c>
      <c r="P15" s="377" t="s">
        <v>721</v>
      </c>
      <c r="Q15" s="379" t="s">
        <v>722</v>
      </c>
    </row>
    <row r="16" spans="1:17" ht="12.75">
      <c r="A16" s="334" t="s">
        <v>732</v>
      </c>
      <c r="B16" s="380" t="s">
        <v>809</v>
      </c>
      <c r="C16" s="381">
        <f aca="true" t="shared" si="8" ref="C16:C21">F16+I16+L16+O16</f>
        <v>0</v>
      </c>
      <c r="D16" s="382">
        <f aca="true" t="shared" si="9" ref="D16:D21">G16+J16+M16+P16</f>
        <v>0</v>
      </c>
      <c r="E16" s="383">
        <f aca="true" t="shared" si="10" ref="E16:E21">H16+K16+N16+Q16</f>
        <v>0</v>
      </c>
      <c r="F16" s="248">
        <v>0</v>
      </c>
      <c r="G16" s="249">
        <v>0</v>
      </c>
      <c r="H16" s="250">
        <v>0</v>
      </c>
      <c r="I16" s="248">
        <v>0</v>
      </c>
      <c r="J16" s="249">
        <v>0</v>
      </c>
      <c r="K16" s="250">
        <v>0</v>
      </c>
      <c r="L16" s="248">
        <v>0</v>
      </c>
      <c r="M16" s="249">
        <v>0</v>
      </c>
      <c r="N16" s="250">
        <v>0</v>
      </c>
      <c r="O16" s="248">
        <v>0</v>
      </c>
      <c r="P16" s="249">
        <v>0</v>
      </c>
      <c r="Q16" s="251">
        <v>0</v>
      </c>
    </row>
    <row r="17" spans="1:17" ht="12.75">
      <c r="A17" s="334" t="s">
        <v>740</v>
      </c>
      <c r="B17" s="380" t="s">
        <v>75</v>
      </c>
      <c r="C17" s="381">
        <f t="shared" si="8"/>
        <v>0</v>
      </c>
      <c r="D17" s="382">
        <f t="shared" si="9"/>
        <v>0</v>
      </c>
      <c r="E17" s="383">
        <f t="shared" si="10"/>
        <v>0</v>
      </c>
      <c r="F17" s="252">
        <v>0</v>
      </c>
      <c r="G17" s="253">
        <v>0</v>
      </c>
      <c r="H17" s="254">
        <v>0</v>
      </c>
      <c r="I17" s="252">
        <v>0</v>
      </c>
      <c r="J17" s="253">
        <v>0</v>
      </c>
      <c r="K17" s="254">
        <v>0</v>
      </c>
      <c r="L17" s="252">
        <v>0</v>
      </c>
      <c r="M17" s="253">
        <v>0</v>
      </c>
      <c r="N17" s="254">
        <v>0</v>
      </c>
      <c r="O17" s="252">
        <v>0</v>
      </c>
      <c r="P17" s="253">
        <v>0</v>
      </c>
      <c r="Q17" s="255">
        <v>0</v>
      </c>
    </row>
    <row r="18" spans="1:17" ht="12.75">
      <c r="A18" s="334" t="s">
        <v>741</v>
      </c>
      <c r="B18" s="380" t="s">
        <v>115</v>
      </c>
      <c r="C18" s="381">
        <f t="shared" si="8"/>
        <v>0</v>
      </c>
      <c r="D18" s="382">
        <f t="shared" si="9"/>
        <v>0</v>
      </c>
      <c r="E18" s="383">
        <f t="shared" si="10"/>
        <v>0</v>
      </c>
      <c r="F18" s="252">
        <v>0</v>
      </c>
      <c r="G18" s="253">
        <v>0</v>
      </c>
      <c r="H18" s="254">
        <v>0</v>
      </c>
      <c r="I18" s="252">
        <v>0</v>
      </c>
      <c r="J18" s="253">
        <v>0</v>
      </c>
      <c r="K18" s="254">
        <v>0</v>
      </c>
      <c r="L18" s="252">
        <v>0</v>
      </c>
      <c r="M18" s="253">
        <v>0</v>
      </c>
      <c r="N18" s="254">
        <v>0</v>
      </c>
      <c r="O18" s="252">
        <v>0</v>
      </c>
      <c r="P18" s="253">
        <v>0</v>
      </c>
      <c r="Q18" s="255">
        <v>0</v>
      </c>
    </row>
    <row r="19" spans="1:17" ht="12.75">
      <c r="A19" s="334" t="s">
        <v>742</v>
      </c>
      <c r="B19" s="380" t="s">
        <v>116</v>
      </c>
      <c r="C19" s="381">
        <f t="shared" si="8"/>
        <v>0</v>
      </c>
      <c r="D19" s="382">
        <f t="shared" si="9"/>
        <v>0</v>
      </c>
      <c r="E19" s="383">
        <f t="shared" si="10"/>
        <v>0</v>
      </c>
      <c r="F19" s="252">
        <v>0</v>
      </c>
      <c r="G19" s="253">
        <v>0</v>
      </c>
      <c r="H19" s="254">
        <v>0</v>
      </c>
      <c r="I19" s="252">
        <v>0</v>
      </c>
      <c r="J19" s="253">
        <v>0</v>
      </c>
      <c r="K19" s="254">
        <v>0</v>
      </c>
      <c r="L19" s="252">
        <v>0</v>
      </c>
      <c r="M19" s="253">
        <v>0</v>
      </c>
      <c r="N19" s="254">
        <v>0</v>
      </c>
      <c r="O19" s="252">
        <v>0</v>
      </c>
      <c r="P19" s="253">
        <v>0</v>
      </c>
      <c r="Q19" s="255">
        <v>0</v>
      </c>
    </row>
    <row r="20" spans="1:17" ht="12.75">
      <c r="A20" s="334" t="s">
        <v>743</v>
      </c>
      <c r="B20" s="380" t="s">
        <v>117</v>
      </c>
      <c r="C20" s="381">
        <f t="shared" si="8"/>
        <v>0</v>
      </c>
      <c r="D20" s="382">
        <f t="shared" si="9"/>
        <v>0</v>
      </c>
      <c r="E20" s="383">
        <f t="shared" si="10"/>
        <v>0</v>
      </c>
      <c r="F20" s="252">
        <v>0</v>
      </c>
      <c r="G20" s="253">
        <v>0</v>
      </c>
      <c r="H20" s="254">
        <v>0</v>
      </c>
      <c r="I20" s="252">
        <v>0</v>
      </c>
      <c r="J20" s="253">
        <v>0</v>
      </c>
      <c r="K20" s="254">
        <v>0</v>
      </c>
      <c r="L20" s="252">
        <v>0</v>
      </c>
      <c r="M20" s="253">
        <v>0</v>
      </c>
      <c r="N20" s="254">
        <v>0</v>
      </c>
      <c r="O20" s="252">
        <v>0</v>
      </c>
      <c r="P20" s="253">
        <v>0</v>
      </c>
      <c r="Q20" s="255">
        <v>0</v>
      </c>
    </row>
    <row r="21" spans="1:17" ht="12.75">
      <c r="A21" s="385" t="s">
        <v>744</v>
      </c>
      <c r="B21" s="386" t="s">
        <v>118</v>
      </c>
      <c r="C21" s="387">
        <f t="shared" si="8"/>
        <v>0</v>
      </c>
      <c r="D21" s="388">
        <f t="shared" si="9"/>
        <v>0</v>
      </c>
      <c r="E21" s="389">
        <f t="shared" si="10"/>
        <v>0</v>
      </c>
      <c r="F21" s="256">
        <v>0</v>
      </c>
      <c r="G21" s="257">
        <v>0</v>
      </c>
      <c r="H21" s="258">
        <v>0</v>
      </c>
      <c r="I21" s="256">
        <v>0</v>
      </c>
      <c r="J21" s="257">
        <v>0</v>
      </c>
      <c r="K21" s="258">
        <v>0</v>
      </c>
      <c r="L21" s="256">
        <v>0</v>
      </c>
      <c r="M21" s="257">
        <v>0</v>
      </c>
      <c r="N21" s="258">
        <v>0</v>
      </c>
      <c r="O21" s="256">
        <v>0</v>
      </c>
      <c r="P21" s="257">
        <v>0</v>
      </c>
      <c r="Q21" s="259">
        <v>0</v>
      </c>
    </row>
    <row r="22" spans="1:17" ht="12.75">
      <c r="A22" s="174" t="s">
        <v>745</v>
      </c>
      <c r="B22" s="391" t="s">
        <v>723</v>
      </c>
      <c r="C22" s="392">
        <f>SUM(C16:C21)</f>
        <v>0</v>
      </c>
      <c r="D22" s="393">
        <f>SUM(D16:D21)</f>
        <v>0</v>
      </c>
      <c r="E22" s="394">
        <f>SUM(E16:E21)</f>
        <v>0</v>
      </c>
      <c r="F22" s="392">
        <f>SUM(F16:F21)</f>
        <v>0</v>
      </c>
      <c r="G22" s="393">
        <f aca="true" t="shared" si="11" ref="G22:Q22">SUM(G16:G21)</f>
        <v>0</v>
      </c>
      <c r="H22" s="394">
        <f t="shared" si="11"/>
        <v>0</v>
      </c>
      <c r="I22" s="392">
        <f t="shared" si="11"/>
        <v>0</v>
      </c>
      <c r="J22" s="393">
        <f t="shared" si="11"/>
        <v>0</v>
      </c>
      <c r="K22" s="394">
        <f t="shared" si="11"/>
        <v>0</v>
      </c>
      <c r="L22" s="392">
        <f t="shared" si="11"/>
        <v>0</v>
      </c>
      <c r="M22" s="393">
        <f t="shared" si="11"/>
        <v>0</v>
      </c>
      <c r="N22" s="394">
        <f t="shared" si="11"/>
        <v>0</v>
      </c>
      <c r="O22" s="392">
        <f t="shared" si="11"/>
        <v>0</v>
      </c>
      <c r="P22" s="393">
        <f t="shared" si="11"/>
        <v>0</v>
      </c>
      <c r="Q22" s="395">
        <f t="shared" si="11"/>
        <v>0</v>
      </c>
    </row>
    <row r="23" spans="1:17" ht="12.75">
      <c r="A23" s="400"/>
      <c r="B23" s="401" t="s">
        <v>841</v>
      </c>
      <c r="C23" s="397"/>
      <c r="D23" s="398"/>
      <c r="E23" s="398"/>
      <c r="F23" s="397"/>
      <c r="G23" s="398"/>
      <c r="H23" s="398"/>
      <c r="I23" s="397"/>
      <c r="J23" s="398"/>
      <c r="K23" s="398"/>
      <c r="L23" s="397"/>
      <c r="M23" s="398"/>
      <c r="N23" s="398"/>
      <c r="O23" s="397"/>
      <c r="P23" s="398"/>
      <c r="Q23" s="399"/>
    </row>
    <row r="24" spans="1:17" ht="12.75">
      <c r="A24" s="175" t="s">
        <v>746</v>
      </c>
      <c r="B24" s="243" t="s">
        <v>810</v>
      </c>
      <c r="C24" s="563" t="s">
        <v>718</v>
      </c>
      <c r="D24" s="564"/>
      <c r="E24" s="564"/>
      <c r="F24" s="563" t="s">
        <v>719</v>
      </c>
      <c r="G24" s="564"/>
      <c r="H24" s="564"/>
      <c r="I24" s="563" t="s">
        <v>843</v>
      </c>
      <c r="J24" s="564"/>
      <c r="K24" s="564"/>
      <c r="L24" s="563" t="s">
        <v>844</v>
      </c>
      <c r="M24" s="564"/>
      <c r="N24" s="564"/>
      <c r="O24" s="563" t="s">
        <v>720</v>
      </c>
      <c r="P24" s="564"/>
      <c r="Q24" s="565"/>
    </row>
    <row r="25" spans="1:17" ht="12.75">
      <c r="A25" s="171"/>
      <c r="B25" s="391" t="s">
        <v>725</v>
      </c>
      <c r="C25" s="376" t="s">
        <v>78</v>
      </c>
      <c r="D25" s="377" t="s">
        <v>721</v>
      </c>
      <c r="E25" s="378" t="s">
        <v>722</v>
      </c>
      <c r="F25" s="376" t="s">
        <v>78</v>
      </c>
      <c r="G25" s="377" t="s">
        <v>721</v>
      </c>
      <c r="H25" s="378" t="s">
        <v>722</v>
      </c>
      <c r="I25" s="376" t="s">
        <v>78</v>
      </c>
      <c r="J25" s="377" t="s">
        <v>721</v>
      </c>
      <c r="K25" s="378" t="s">
        <v>722</v>
      </c>
      <c r="L25" s="376" t="s">
        <v>78</v>
      </c>
      <c r="M25" s="377" t="s">
        <v>721</v>
      </c>
      <c r="N25" s="378" t="s">
        <v>722</v>
      </c>
      <c r="O25" s="376" t="s">
        <v>78</v>
      </c>
      <c r="P25" s="377" t="s">
        <v>721</v>
      </c>
      <c r="Q25" s="379" t="s">
        <v>722</v>
      </c>
    </row>
    <row r="26" spans="1:17" ht="12.75">
      <c r="A26" s="334" t="s">
        <v>747</v>
      </c>
      <c r="B26" s="380" t="s">
        <v>809</v>
      </c>
      <c r="C26" s="381">
        <f aca="true" t="shared" si="12" ref="C26:C31">F26+I26+L26+O26</f>
        <v>0</v>
      </c>
      <c r="D26" s="382">
        <f aca="true" t="shared" si="13" ref="D26:D31">G26+J26+M26+P26</f>
        <v>0</v>
      </c>
      <c r="E26" s="383">
        <f aca="true" t="shared" si="14" ref="E26:E31">H26+K26+N26+Q26</f>
        <v>0</v>
      </c>
      <c r="F26" s="248">
        <v>0</v>
      </c>
      <c r="G26" s="249">
        <v>0</v>
      </c>
      <c r="H26" s="250">
        <v>0</v>
      </c>
      <c r="I26" s="248">
        <v>0</v>
      </c>
      <c r="J26" s="249">
        <v>0</v>
      </c>
      <c r="K26" s="250">
        <v>0</v>
      </c>
      <c r="L26" s="248">
        <v>0</v>
      </c>
      <c r="M26" s="249">
        <v>0</v>
      </c>
      <c r="N26" s="250">
        <v>0</v>
      </c>
      <c r="O26" s="248">
        <v>0</v>
      </c>
      <c r="P26" s="249">
        <v>0</v>
      </c>
      <c r="Q26" s="251">
        <v>0</v>
      </c>
    </row>
    <row r="27" spans="1:17" ht="12.75">
      <c r="A27" s="334" t="s">
        <v>748</v>
      </c>
      <c r="B27" s="380" t="s">
        <v>75</v>
      </c>
      <c r="C27" s="381">
        <f t="shared" si="12"/>
        <v>0</v>
      </c>
      <c r="D27" s="382">
        <f t="shared" si="13"/>
        <v>0</v>
      </c>
      <c r="E27" s="383">
        <f t="shared" si="14"/>
        <v>0</v>
      </c>
      <c r="F27" s="252">
        <v>0</v>
      </c>
      <c r="G27" s="253">
        <v>0</v>
      </c>
      <c r="H27" s="254">
        <v>0</v>
      </c>
      <c r="I27" s="252">
        <v>0</v>
      </c>
      <c r="J27" s="253">
        <v>0</v>
      </c>
      <c r="K27" s="254">
        <v>0</v>
      </c>
      <c r="L27" s="252">
        <v>0</v>
      </c>
      <c r="M27" s="253">
        <v>0</v>
      </c>
      <c r="N27" s="254">
        <v>0</v>
      </c>
      <c r="O27" s="252">
        <v>0</v>
      </c>
      <c r="P27" s="253">
        <v>0</v>
      </c>
      <c r="Q27" s="255">
        <v>0</v>
      </c>
    </row>
    <row r="28" spans="1:17" ht="12.75">
      <c r="A28" s="334" t="s">
        <v>749</v>
      </c>
      <c r="B28" s="380" t="s">
        <v>115</v>
      </c>
      <c r="C28" s="381">
        <f t="shared" si="12"/>
        <v>0</v>
      </c>
      <c r="D28" s="382">
        <f t="shared" si="13"/>
        <v>0</v>
      </c>
      <c r="E28" s="383">
        <f t="shared" si="14"/>
        <v>0</v>
      </c>
      <c r="F28" s="252">
        <v>0</v>
      </c>
      <c r="G28" s="253">
        <v>0</v>
      </c>
      <c r="H28" s="254">
        <v>0</v>
      </c>
      <c r="I28" s="252">
        <v>0</v>
      </c>
      <c r="J28" s="253">
        <v>0</v>
      </c>
      <c r="K28" s="254">
        <v>0</v>
      </c>
      <c r="L28" s="252">
        <v>0</v>
      </c>
      <c r="M28" s="253">
        <v>0</v>
      </c>
      <c r="N28" s="254">
        <v>0</v>
      </c>
      <c r="O28" s="252">
        <v>0</v>
      </c>
      <c r="P28" s="253">
        <v>0</v>
      </c>
      <c r="Q28" s="255">
        <v>0</v>
      </c>
    </row>
    <row r="29" spans="1:17" ht="12.75">
      <c r="A29" s="334" t="s">
        <v>750</v>
      </c>
      <c r="B29" s="380" t="s">
        <v>116</v>
      </c>
      <c r="C29" s="381">
        <f t="shared" si="12"/>
        <v>0</v>
      </c>
      <c r="D29" s="382">
        <f t="shared" si="13"/>
        <v>0</v>
      </c>
      <c r="E29" s="383">
        <f t="shared" si="14"/>
        <v>0</v>
      </c>
      <c r="F29" s="252">
        <v>0</v>
      </c>
      <c r="G29" s="253">
        <v>0</v>
      </c>
      <c r="H29" s="254">
        <v>0</v>
      </c>
      <c r="I29" s="252">
        <v>0</v>
      </c>
      <c r="J29" s="253">
        <v>0</v>
      </c>
      <c r="K29" s="254">
        <v>0</v>
      </c>
      <c r="L29" s="252">
        <v>0</v>
      </c>
      <c r="M29" s="253">
        <v>0</v>
      </c>
      <c r="N29" s="254">
        <v>0</v>
      </c>
      <c r="O29" s="252">
        <v>0</v>
      </c>
      <c r="P29" s="253">
        <v>0</v>
      </c>
      <c r="Q29" s="255">
        <v>0</v>
      </c>
    </row>
    <row r="30" spans="1:17" ht="12.75">
      <c r="A30" s="334" t="s">
        <v>751</v>
      </c>
      <c r="B30" s="380" t="s">
        <v>117</v>
      </c>
      <c r="C30" s="381">
        <f t="shared" si="12"/>
        <v>0</v>
      </c>
      <c r="D30" s="382">
        <f t="shared" si="13"/>
        <v>0</v>
      </c>
      <c r="E30" s="383">
        <f t="shared" si="14"/>
        <v>0</v>
      </c>
      <c r="F30" s="252">
        <v>0</v>
      </c>
      <c r="G30" s="253">
        <v>0</v>
      </c>
      <c r="H30" s="254">
        <v>0</v>
      </c>
      <c r="I30" s="252">
        <v>0</v>
      </c>
      <c r="J30" s="253">
        <v>0</v>
      </c>
      <c r="K30" s="254">
        <v>0</v>
      </c>
      <c r="L30" s="252">
        <v>0</v>
      </c>
      <c r="M30" s="253">
        <v>0</v>
      </c>
      <c r="N30" s="254">
        <v>0</v>
      </c>
      <c r="O30" s="252">
        <v>0</v>
      </c>
      <c r="P30" s="253">
        <v>0</v>
      </c>
      <c r="Q30" s="255">
        <v>0</v>
      </c>
    </row>
    <row r="31" spans="1:17" ht="12.75">
      <c r="A31" s="334" t="s">
        <v>752</v>
      </c>
      <c r="B31" s="386" t="s">
        <v>118</v>
      </c>
      <c r="C31" s="387">
        <f t="shared" si="12"/>
        <v>0</v>
      </c>
      <c r="D31" s="388">
        <f t="shared" si="13"/>
        <v>0</v>
      </c>
      <c r="E31" s="389">
        <f t="shared" si="14"/>
        <v>0</v>
      </c>
      <c r="F31" s="256">
        <v>0</v>
      </c>
      <c r="G31" s="257">
        <v>0</v>
      </c>
      <c r="H31" s="258">
        <v>0</v>
      </c>
      <c r="I31" s="256">
        <v>0</v>
      </c>
      <c r="J31" s="257">
        <v>0</v>
      </c>
      <c r="K31" s="258">
        <v>0</v>
      </c>
      <c r="L31" s="256">
        <v>0</v>
      </c>
      <c r="M31" s="257">
        <v>0</v>
      </c>
      <c r="N31" s="258">
        <v>0</v>
      </c>
      <c r="O31" s="256">
        <v>0</v>
      </c>
      <c r="P31" s="257">
        <v>0</v>
      </c>
      <c r="Q31" s="259">
        <v>0</v>
      </c>
    </row>
    <row r="32" spans="1:17" ht="12.75">
      <c r="A32" s="153" t="s">
        <v>753</v>
      </c>
      <c r="B32" s="391" t="s">
        <v>723</v>
      </c>
      <c r="C32" s="392">
        <f>SUM(C26:C31)</f>
        <v>0</v>
      </c>
      <c r="D32" s="393">
        <f>SUM(D26:D31)</f>
        <v>0</v>
      </c>
      <c r="E32" s="394">
        <f>SUM(E26:E31)</f>
        <v>0</v>
      </c>
      <c r="F32" s="392">
        <f>SUM(F26:F31)</f>
        <v>0</v>
      </c>
      <c r="G32" s="393">
        <f aca="true" t="shared" si="15" ref="G32:Q32">SUM(G26:G31)</f>
        <v>0</v>
      </c>
      <c r="H32" s="394">
        <f t="shared" si="15"/>
        <v>0</v>
      </c>
      <c r="I32" s="392">
        <f t="shared" si="15"/>
        <v>0</v>
      </c>
      <c r="J32" s="393">
        <f t="shared" si="15"/>
        <v>0</v>
      </c>
      <c r="K32" s="394">
        <f t="shared" si="15"/>
        <v>0</v>
      </c>
      <c r="L32" s="392">
        <f t="shared" si="15"/>
        <v>0</v>
      </c>
      <c r="M32" s="393">
        <f t="shared" si="15"/>
        <v>0</v>
      </c>
      <c r="N32" s="394">
        <f t="shared" si="15"/>
        <v>0</v>
      </c>
      <c r="O32" s="392">
        <f t="shared" si="15"/>
        <v>0</v>
      </c>
      <c r="P32" s="393">
        <f t="shared" si="15"/>
        <v>0</v>
      </c>
      <c r="Q32" s="395">
        <f t="shared" si="15"/>
        <v>0</v>
      </c>
    </row>
    <row r="33" spans="1:17" ht="12.75">
      <c r="A33" s="175" t="s">
        <v>754</v>
      </c>
      <c r="B33" s="243" t="s">
        <v>810</v>
      </c>
      <c r="C33" s="563" t="s">
        <v>718</v>
      </c>
      <c r="D33" s="564"/>
      <c r="E33" s="564"/>
      <c r="F33" s="563" t="s">
        <v>719</v>
      </c>
      <c r="G33" s="564"/>
      <c r="H33" s="564"/>
      <c r="I33" s="563" t="s">
        <v>843</v>
      </c>
      <c r="J33" s="564"/>
      <c r="K33" s="564"/>
      <c r="L33" s="563" t="s">
        <v>844</v>
      </c>
      <c r="M33" s="564"/>
      <c r="N33" s="564"/>
      <c r="O33" s="563" t="s">
        <v>720</v>
      </c>
      <c r="P33" s="564"/>
      <c r="Q33" s="565"/>
    </row>
    <row r="34" spans="1:17" ht="12.75">
      <c r="A34" s="171"/>
      <c r="B34" s="391" t="s">
        <v>726</v>
      </c>
      <c r="C34" s="376" t="s">
        <v>78</v>
      </c>
      <c r="D34" s="377" t="s">
        <v>721</v>
      </c>
      <c r="E34" s="378" t="s">
        <v>722</v>
      </c>
      <c r="F34" s="376" t="s">
        <v>78</v>
      </c>
      <c r="G34" s="377" t="s">
        <v>721</v>
      </c>
      <c r="H34" s="378" t="s">
        <v>722</v>
      </c>
      <c r="I34" s="376" t="s">
        <v>78</v>
      </c>
      <c r="J34" s="377" t="s">
        <v>721</v>
      </c>
      <c r="K34" s="378" t="s">
        <v>722</v>
      </c>
      <c r="L34" s="376" t="s">
        <v>78</v>
      </c>
      <c r="M34" s="377" t="s">
        <v>721</v>
      </c>
      <c r="N34" s="378" t="s">
        <v>722</v>
      </c>
      <c r="O34" s="376" t="s">
        <v>78</v>
      </c>
      <c r="P34" s="377" t="s">
        <v>721</v>
      </c>
      <c r="Q34" s="379" t="s">
        <v>722</v>
      </c>
    </row>
    <row r="35" spans="1:17" ht="12.75">
      <c r="A35" s="334" t="s">
        <v>755</v>
      </c>
      <c r="B35" s="380" t="s">
        <v>809</v>
      </c>
      <c r="C35" s="381">
        <f aca="true" t="shared" si="16" ref="C35:C40">F35+I35+L35+O35</f>
        <v>0</v>
      </c>
      <c r="D35" s="382">
        <f aca="true" t="shared" si="17" ref="D35:D40">G35+J35+M35+P35</f>
        <v>0</v>
      </c>
      <c r="E35" s="383">
        <f aca="true" t="shared" si="18" ref="E35:E40">H35+K35+N35+Q35</f>
        <v>0</v>
      </c>
      <c r="F35" s="248">
        <v>0</v>
      </c>
      <c r="G35" s="249">
        <v>0</v>
      </c>
      <c r="H35" s="250">
        <v>0</v>
      </c>
      <c r="I35" s="248">
        <v>0</v>
      </c>
      <c r="J35" s="249">
        <v>0</v>
      </c>
      <c r="K35" s="250">
        <v>0</v>
      </c>
      <c r="L35" s="248">
        <v>0</v>
      </c>
      <c r="M35" s="249">
        <v>0</v>
      </c>
      <c r="N35" s="250">
        <v>0</v>
      </c>
      <c r="O35" s="248">
        <v>0</v>
      </c>
      <c r="P35" s="249">
        <v>0</v>
      </c>
      <c r="Q35" s="251">
        <v>0</v>
      </c>
    </row>
    <row r="36" spans="1:17" ht="12.75">
      <c r="A36" s="334" t="s">
        <v>756</v>
      </c>
      <c r="B36" s="380" t="s">
        <v>75</v>
      </c>
      <c r="C36" s="381">
        <f t="shared" si="16"/>
        <v>0</v>
      </c>
      <c r="D36" s="382">
        <f t="shared" si="17"/>
        <v>0</v>
      </c>
      <c r="E36" s="383">
        <f t="shared" si="18"/>
        <v>0</v>
      </c>
      <c r="F36" s="252">
        <v>0</v>
      </c>
      <c r="G36" s="253">
        <v>0</v>
      </c>
      <c r="H36" s="254">
        <v>0</v>
      </c>
      <c r="I36" s="252">
        <v>0</v>
      </c>
      <c r="J36" s="253">
        <v>0</v>
      </c>
      <c r="K36" s="254">
        <v>0</v>
      </c>
      <c r="L36" s="252">
        <v>0</v>
      </c>
      <c r="M36" s="253">
        <v>0</v>
      </c>
      <c r="N36" s="254">
        <v>0</v>
      </c>
      <c r="O36" s="252">
        <v>0</v>
      </c>
      <c r="P36" s="253">
        <v>0</v>
      </c>
      <c r="Q36" s="255">
        <v>0</v>
      </c>
    </row>
    <row r="37" spans="1:17" ht="12.75">
      <c r="A37" s="334" t="s">
        <v>757</v>
      </c>
      <c r="B37" s="380" t="s">
        <v>115</v>
      </c>
      <c r="C37" s="381">
        <f t="shared" si="16"/>
        <v>0</v>
      </c>
      <c r="D37" s="382">
        <f t="shared" si="17"/>
        <v>0</v>
      </c>
      <c r="E37" s="383">
        <f t="shared" si="18"/>
        <v>0</v>
      </c>
      <c r="F37" s="252">
        <v>0</v>
      </c>
      <c r="G37" s="253">
        <v>0</v>
      </c>
      <c r="H37" s="254">
        <v>0</v>
      </c>
      <c r="I37" s="252">
        <v>0</v>
      </c>
      <c r="J37" s="253">
        <v>0</v>
      </c>
      <c r="K37" s="254">
        <v>0</v>
      </c>
      <c r="L37" s="252">
        <v>0</v>
      </c>
      <c r="M37" s="253">
        <v>0</v>
      </c>
      <c r="N37" s="254">
        <v>0</v>
      </c>
      <c r="O37" s="252">
        <v>0</v>
      </c>
      <c r="P37" s="253">
        <v>0</v>
      </c>
      <c r="Q37" s="255">
        <v>0</v>
      </c>
    </row>
    <row r="38" spans="1:17" ht="12.75">
      <c r="A38" s="334" t="s">
        <v>758</v>
      </c>
      <c r="B38" s="380" t="s">
        <v>116</v>
      </c>
      <c r="C38" s="381">
        <f t="shared" si="16"/>
        <v>0</v>
      </c>
      <c r="D38" s="382">
        <f t="shared" si="17"/>
        <v>0</v>
      </c>
      <c r="E38" s="383">
        <f t="shared" si="18"/>
        <v>0</v>
      </c>
      <c r="F38" s="252">
        <v>0</v>
      </c>
      <c r="G38" s="253">
        <v>0</v>
      </c>
      <c r="H38" s="254">
        <v>0</v>
      </c>
      <c r="I38" s="252">
        <v>0</v>
      </c>
      <c r="J38" s="253">
        <v>0</v>
      </c>
      <c r="K38" s="254">
        <v>0</v>
      </c>
      <c r="L38" s="252">
        <v>0</v>
      </c>
      <c r="M38" s="253">
        <v>0</v>
      </c>
      <c r="N38" s="254">
        <v>0</v>
      </c>
      <c r="O38" s="252">
        <v>0</v>
      </c>
      <c r="P38" s="253">
        <v>0</v>
      </c>
      <c r="Q38" s="255">
        <v>0</v>
      </c>
    </row>
    <row r="39" spans="1:17" ht="12.75">
      <c r="A39" s="334" t="s">
        <v>759</v>
      </c>
      <c r="B39" s="380" t="s">
        <v>117</v>
      </c>
      <c r="C39" s="381">
        <f t="shared" si="16"/>
        <v>0</v>
      </c>
      <c r="D39" s="382">
        <f t="shared" si="17"/>
        <v>0</v>
      </c>
      <c r="E39" s="383">
        <f t="shared" si="18"/>
        <v>0</v>
      </c>
      <c r="F39" s="252">
        <v>0</v>
      </c>
      <c r="G39" s="253">
        <v>0</v>
      </c>
      <c r="H39" s="254">
        <v>0</v>
      </c>
      <c r="I39" s="252">
        <v>0</v>
      </c>
      <c r="J39" s="253">
        <v>0</v>
      </c>
      <c r="K39" s="254">
        <v>0</v>
      </c>
      <c r="L39" s="252">
        <v>0</v>
      </c>
      <c r="M39" s="253">
        <v>0</v>
      </c>
      <c r="N39" s="254">
        <v>0</v>
      </c>
      <c r="O39" s="252">
        <v>0</v>
      </c>
      <c r="P39" s="253">
        <v>0</v>
      </c>
      <c r="Q39" s="255">
        <v>0</v>
      </c>
    </row>
    <row r="40" spans="1:17" ht="12.75">
      <c r="A40" s="385" t="s">
        <v>760</v>
      </c>
      <c r="B40" s="386" t="s">
        <v>118</v>
      </c>
      <c r="C40" s="387">
        <f t="shared" si="16"/>
        <v>0</v>
      </c>
      <c r="D40" s="388">
        <f t="shared" si="17"/>
        <v>0</v>
      </c>
      <c r="E40" s="389">
        <f t="shared" si="18"/>
        <v>0</v>
      </c>
      <c r="F40" s="256">
        <v>0</v>
      </c>
      <c r="G40" s="257">
        <v>0</v>
      </c>
      <c r="H40" s="258">
        <v>0</v>
      </c>
      <c r="I40" s="256">
        <v>0</v>
      </c>
      <c r="J40" s="257">
        <v>0</v>
      </c>
      <c r="K40" s="258">
        <v>0</v>
      </c>
      <c r="L40" s="256">
        <v>0</v>
      </c>
      <c r="M40" s="257">
        <v>0</v>
      </c>
      <c r="N40" s="258">
        <v>0</v>
      </c>
      <c r="O40" s="256">
        <v>0</v>
      </c>
      <c r="P40" s="257">
        <v>0</v>
      </c>
      <c r="Q40" s="259">
        <v>0</v>
      </c>
    </row>
    <row r="41" spans="1:17" ht="12.75">
      <c r="A41" s="153" t="s">
        <v>761</v>
      </c>
      <c r="B41" s="391" t="s">
        <v>723</v>
      </c>
      <c r="C41" s="392">
        <f>SUM(C35:C40)</f>
        <v>0</v>
      </c>
      <c r="D41" s="393">
        <f>SUM(D35:D40)</f>
        <v>0</v>
      </c>
      <c r="E41" s="394">
        <f>SUM(E35:E40)</f>
        <v>0</v>
      </c>
      <c r="F41" s="392">
        <f>SUM(F35:F40)</f>
        <v>0</v>
      </c>
      <c r="G41" s="393">
        <f aca="true" t="shared" si="19" ref="G41:Q41">SUM(G35:G40)</f>
        <v>0</v>
      </c>
      <c r="H41" s="394">
        <f t="shared" si="19"/>
        <v>0</v>
      </c>
      <c r="I41" s="392">
        <f t="shared" si="19"/>
        <v>0</v>
      </c>
      <c r="J41" s="393">
        <f t="shared" si="19"/>
        <v>0</v>
      </c>
      <c r="K41" s="394">
        <f t="shared" si="19"/>
        <v>0</v>
      </c>
      <c r="L41" s="392">
        <f t="shared" si="19"/>
        <v>0</v>
      </c>
      <c r="M41" s="393">
        <f t="shared" si="19"/>
        <v>0</v>
      </c>
      <c r="N41" s="394">
        <f t="shared" si="19"/>
        <v>0</v>
      </c>
      <c r="O41" s="392">
        <f t="shared" si="19"/>
        <v>0</v>
      </c>
      <c r="P41" s="393">
        <f t="shared" si="19"/>
        <v>0</v>
      </c>
      <c r="Q41" s="395">
        <f t="shared" si="19"/>
        <v>0</v>
      </c>
    </row>
    <row r="42" spans="1:17" ht="12.75">
      <c r="A42" s="175" t="s">
        <v>762</v>
      </c>
      <c r="B42" s="243" t="s">
        <v>810</v>
      </c>
      <c r="C42" s="563" t="s">
        <v>718</v>
      </c>
      <c r="D42" s="564"/>
      <c r="E42" s="564"/>
      <c r="F42" s="563" t="s">
        <v>719</v>
      </c>
      <c r="G42" s="564"/>
      <c r="H42" s="564"/>
      <c r="I42" s="563" t="s">
        <v>843</v>
      </c>
      <c r="J42" s="564"/>
      <c r="K42" s="564"/>
      <c r="L42" s="563" t="s">
        <v>844</v>
      </c>
      <c r="M42" s="564"/>
      <c r="N42" s="564"/>
      <c r="O42" s="563" t="s">
        <v>720</v>
      </c>
      <c r="P42" s="564"/>
      <c r="Q42" s="565"/>
    </row>
    <row r="43" spans="1:17" ht="12.75">
      <c r="A43" s="171"/>
      <c r="B43" s="391" t="s">
        <v>727</v>
      </c>
      <c r="C43" s="376" t="s">
        <v>78</v>
      </c>
      <c r="D43" s="377" t="s">
        <v>721</v>
      </c>
      <c r="E43" s="378" t="s">
        <v>722</v>
      </c>
      <c r="F43" s="376" t="s">
        <v>78</v>
      </c>
      <c r="G43" s="377" t="s">
        <v>721</v>
      </c>
      <c r="H43" s="378" t="s">
        <v>722</v>
      </c>
      <c r="I43" s="376" t="s">
        <v>78</v>
      </c>
      <c r="J43" s="377" t="s">
        <v>721</v>
      </c>
      <c r="K43" s="378" t="s">
        <v>722</v>
      </c>
      <c r="L43" s="376" t="s">
        <v>78</v>
      </c>
      <c r="M43" s="377" t="s">
        <v>721</v>
      </c>
      <c r="N43" s="378" t="s">
        <v>722</v>
      </c>
      <c r="O43" s="376" t="s">
        <v>78</v>
      </c>
      <c r="P43" s="377" t="s">
        <v>721</v>
      </c>
      <c r="Q43" s="379" t="s">
        <v>722</v>
      </c>
    </row>
    <row r="44" spans="1:17" ht="12.75">
      <c r="A44" s="334" t="s">
        <v>763</v>
      </c>
      <c r="B44" s="380" t="s">
        <v>809</v>
      </c>
      <c r="C44" s="381">
        <f aca="true" t="shared" si="20" ref="C44:C49">F44+I44+L44+O44</f>
        <v>0</v>
      </c>
      <c r="D44" s="382">
        <f aca="true" t="shared" si="21" ref="D44:D49">G44+J44+M44+P44</f>
        <v>0</v>
      </c>
      <c r="E44" s="383">
        <f aca="true" t="shared" si="22" ref="E44:E49">H44+K44+N44+Q44</f>
        <v>0</v>
      </c>
      <c r="F44" s="248">
        <v>0</v>
      </c>
      <c r="G44" s="249">
        <v>0</v>
      </c>
      <c r="H44" s="250">
        <v>0</v>
      </c>
      <c r="I44" s="248">
        <v>0</v>
      </c>
      <c r="J44" s="249">
        <v>0</v>
      </c>
      <c r="K44" s="250">
        <v>0</v>
      </c>
      <c r="L44" s="248">
        <v>0</v>
      </c>
      <c r="M44" s="249">
        <v>0</v>
      </c>
      <c r="N44" s="250">
        <v>0</v>
      </c>
      <c r="O44" s="248">
        <v>0</v>
      </c>
      <c r="P44" s="249">
        <v>0</v>
      </c>
      <c r="Q44" s="251">
        <v>0</v>
      </c>
    </row>
    <row r="45" spans="1:17" ht="12.75">
      <c r="A45" s="334" t="s">
        <v>764</v>
      </c>
      <c r="B45" s="380" t="s">
        <v>75</v>
      </c>
      <c r="C45" s="381">
        <f t="shared" si="20"/>
        <v>0</v>
      </c>
      <c r="D45" s="382">
        <f t="shared" si="21"/>
        <v>0</v>
      </c>
      <c r="E45" s="383">
        <f t="shared" si="22"/>
        <v>0</v>
      </c>
      <c r="F45" s="252">
        <v>0</v>
      </c>
      <c r="G45" s="253">
        <v>0</v>
      </c>
      <c r="H45" s="254">
        <v>0</v>
      </c>
      <c r="I45" s="252">
        <v>0</v>
      </c>
      <c r="J45" s="253">
        <v>0</v>
      </c>
      <c r="K45" s="254">
        <v>0</v>
      </c>
      <c r="L45" s="252">
        <v>0</v>
      </c>
      <c r="M45" s="253">
        <v>0</v>
      </c>
      <c r="N45" s="254">
        <v>0</v>
      </c>
      <c r="O45" s="252">
        <v>0</v>
      </c>
      <c r="P45" s="253">
        <v>0</v>
      </c>
      <c r="Q45" s="255">
        <v>0</v>
      </c>
    </row>
    <row r="46" spans="1:17" ht="12.75">
      <c r="A46" s="334" t="s">
        <v>765</v>
      </c>
      <c r="B46" s="380" t="s">
        <v>115</v>
      </c>
      <c r="C46" s="381">
        <f t="shared" si="20"/>
        <v>0</v>
      </c>
      <c r="D46" s="382">
        <f t="shared" si="21"/>
        <v>0</v>
      </c>
      <c r="E46" s="383">
        <f t="shared" si="22"/>
        <v>0</v>
      </c>
      <c r="F46" s="252">
        <v>0</v>
      </c>
      <c r="G46" s="253">
        <v>0</v>
      </c>
      <c r="H46" s="254">
        <v>0</v>
      </c>
      <c r="I46" s="252">
        <v>0</v>
      </c>
      <c r="J46" s="253">
        <v>0</v>
      </c>
      <c r="K46" s="254">
        <v>0</v>
      </c>
      <c r="L46" s="252">
        <v>0</v>
      </c>
      <c r="M46" s="253">
        <v>0</v>
      </c>
      <c r="N46" s="254">
        <v>0</v>
      </c>
      <c r="O46" s="252">
        <v>0</v>
      </c>
      <c r="P46" s="253">
        <v>0</v>
      </c>
      <c r="Q46" s="255">
        <v>0</v>
      </c>
    </row>
    <row r="47" spans="1:17" ht="12.75">
      <c r="A47" s="334" t="s">
        <v>766</v>
      </c>
      <c r="B47" s="380" t="s">
        <v>116</v>
      </c>
      <c r="C47" s="381">
        <f t="shared" si="20"/>
        <v>0</v>
      </c>
      <c r="D47" s="382">
        <f t="shared" si="21"/>
        <v>0</v>
      </c>
      <c r="E47" s="383">
        <f t="shared" si="22"/>
        <v>0</v>
      </c>
      <c r="F47" s="252">
        <v>0</v>
      </c>
      <c r="G47" s="253">
        <v>0</v>
      </c>
      <c r="H47" s="254">
        <v>0</v>
      </c>
      <c r="I47" s="252">
        <v>0</v>
      </c>
      <c r="J47" s="253">
        <v>0</v>
      </c>
      <c r="K47" s="254">
        <v>0</v>
      </c>
      <c r="L47" s="252">
        <v>0</v>
      </c>
      <c r="M47" s="253">
        <v>0</v>
      </c>
      <c r="N47" s="254">
        <v>0</v>
      </c>
      <c r="O47" s="252">
        <v>0</v>
      </c>
      <c r="P47" s="253">
        <v>0</v>
      </c>
      <c r="Q47" s="255">
        <v>0</v>
      </c>
    </row>
    <row r="48" spans="1:17" ht="12.75">
      <c r="A48" s="334" t="s">
        <v>767</v>
      </c>
      <c r="B48" s="380" t="s">
        <v>117</v>
      </c>
      <c r="C48" s="381">
        <f t="shared" si="20"/>
        <v>0</v>
      </c>
      <c r="D48" s="382">
        <f t="shared" si="21"/>
        <v>0</v>
      </c>
      <c r="E48" s="383">
        <f t="shared" si="22"/>
        <v>0</v>
      </c>
      <c r="F48" s="252">
        <v>0</v>
      </c>
      <c r="G48" s="253">
        <v>0</v>
      </c>
      <c r="H48" s="254">
        <v>0</v>
      </c>
      <c r="I48" s="252">
        <v>0</v>
      </c>
      <c r="J48" s="253">
        <v>0</v>
      </c>
      <c r="K48" s="254">
        <v>0</v>
      </c>
      <c r="L48" s="252">
        <v>0</v>
      </c>
      <c r="M48" s="253">
        <v>0</v>
      </c>
      <c r="N48" s="254">
        <v>0</v>
      </c>
      <c r="O48" s="252">
        <v>0</v>
      </c>
      <c r="P48" s="253">
        <v>0</v>
      </c>
      <c r="Q48" s="255">
        <v>0</v>
      </c>
    </row>
    <row r="49" spans="1:17" ht="12.75">
      <c r="A49" s="385" t="s">
        <v>768</v>
      </c>
      <c r="B49" s="386" t="s">
        <v>118</v>
      </c>
      <c r="C49" s="387">
        <f t="shared" si="20"/>
        <v>0</v>
      </c>
      <c r="D49" s="388">
        <f t="shared" si="21"/>
        <v>0</v>
      </c>
      <c r="E49" s="389">
        <f t="shared" si="22"/>
        <v>0</v>
      </c>
      <c r="F49" s="256">
        <v>0</v>
      </c>
      <c r="G49" s="257">
        <v>0</v>
      </c>
      <c r="H49" s="258">
        <v>0</v>
      </c>
      <c r="I49" s="256">
        <v>0</v>
      </c>
      <c r="J49" s="257">
        <v>0</v>
      </c>
      <c r="K49" s="258">
        <v>0</v>
      </c>
      <c r="L49" s="256">
        <v>0</v>
      </c>
      <c r="M49" s="257">
        <v>0</v>
      </c>
      <c r="N49" s="258">
        <v>0</v>
      </c>
      <c r="O49" s="256">
        <v>0</v>
      </c>
      <c r="P49" s="257">
        <v>0</v>
      </c>
      <c r="Q49" s="259">
        <v>0</v>
      </c>
    </row>
    <row r="50" spans="1:17" ht="12.75">
      <c r="A50" s="153" t="s">
        <v>769</v>
      </c>
      <c r="B50" s="391" t="s">
        <v>723</v>
      </c>
      <c r="C50" s="392">
        <f>SUM(C44:C49)</f>
        <v>0</v>
      </c>
      <c r="D50" s="393">
        <f>SUM(D44:D49)</f>
        <v>0</v>
      </c>
      <c r="E50" s="394">
        <f>SUM(E44:E49)</f>
        <v>0</v>
      </c>
      <c r="F50" s="392">
        <f>SUM(F44:F49)</f>
        <v>0</v>
      </c>
      <c r="G50" s="393">
        <f aca="true" t="shared" si="23" ref="G50:Q50">SUM(G44:G49)</f>
        <v>0</v>
      </c>
      <c r="H50" s="394">
        <f t="shared" si="23"/>
        <v>0</v>
      </c>
      <c r="I50" s="392">
        <f t="shared" si="23"/>
        <v>0</v>
      </c>
      <c r="J50" s="393">
        <f t="shared" si="23"/>
        <v>0</v>
      </c>
      <c r="K50" s="394">
        <f t="shared" si="23"/>
        <v>0</v>
      </c>
      <c r="L50" s="392">
        <f t="shared" si="23"/>
        <v>0</v>
      </c>
      <c r="M50" s="393">
        <f t="shared" si="23"/>
        <v>0</v>
      </c>
      <c r="N50" s="394">
        <f t="shared" si="23"/>
        <v>0</v>
      </c>
      <c r="O50" s="392">
        <f t="shared" si="23"/>
        <v>0</v>
      </c>
      <c r="P50" s="393">
        <f t="shared" si="23"/>
        <v>0</v>
      </c>
      <c r="Q50" s="395">
        <f t="shared" si="23"/>
        <v>0</v>
      </c>
    </row>
    <row r="51" spans="1:17" ht="12.75">
      <c r="A51" s="175" t="s">
        <v>770</v>
      </c>
      <c r="B51" s="243" t="s">
        <v>810</v>
      </c>
      <c r="C51" s="563" t="s">
        <v>718</v>
      </c>
      <c r="D51" s="564"/>
      <c r="E51" s="564"/>
      <c r="F51" s="563" t="s">
        <v>719</v>
      </c>
      <c r="G51" s="564"/>
      <c r="H51" s="564"/>
      <c r="I51" s="563" t="s">
        <v>843</v>
      </c>
      <c r="J51" s="564"/>
      <c r="K51" s="564"/>
      <c r="L51" s="563" t="s">
        <v>844</v>
      </c>
      <c r="M51" s="564"/>
      <c r="N51" s="564"/>
      <c r="O51" s="563" t="s">
        <v>720</v>
      </c>
      <c r="P51" s="564"/>
      <c r="Q51" s="565"/>
    </row>
    <row r="52" spans="1:17" ht="12.75">
      <c r="A52" s="171"/>
      <c r="B52" s="391" t="s">
        <v>728</v>
      </c>
      <c r="C52" s="376" t="s">
        <v>78</v>
      </c>
      <c r="D52" s="377" t="s">
        <v>721</v>
      </c>
      <c r="E52" s="378" t="s">
        <v>722</v>
      </c>
      <c r="F52" s="376" t="s">
        <v>78</v>
      </c>
      <c r="G52" s="377" t="s">
        <v>721</v>
      </c>
      <c r="H52" s="378" t="s">
        <v>722</v>
      </c>
      <c r="I52" s="376" t="s">
        <v>78</v>
      </c>
      <c r="J52" s="377" t="s">
        <v>721</v>
      </c>
      <c r="K52" s="378" t="s">
        <v>722</v>
      </c>
      <c r="L52" s="376" t="s">
        <v>78</v>
      </c>
      <c r="M52" s="377" t="s">
        <v>721</v>
      </c>
      <c r="N52" s="378" t="s">
        <v>722</v>
      </c>
      <c r="O52" s="376" t="s">
        <v>78</v>
      </c>
      <c r="P52" s="377" t="s">
        <v>721</v>
      </c>
      <c r="Q52" s="379" t="s">
        <v>722</v>
      </c>
    </row>
    <row r="53" spans="1:17" ht="12.75">
      <c r="A53" s="334" t="s">
        <v>771</v>
      </c>
      <c r="B53" s="380" t="s">
        <v>809</v>
      </c>
      <c r="C53" s="381">
        <f aca="true" t="shared" si="24" ref="C53:C58">F53+I53+L53+O53</f>
        <v>0</v>
      </c>
      <c r="D53" s="382">
        <f aca="true" t="shared" si="25" ref="D53:D58">G53+J53+M53+P53</f>
        <v>0</v>
      </c>
      <c r="E53" s="383">
        <f aca="true" t="shared" si="26" ref="E53:E58">H53+K53+N53+Q53</f>
        <v>0</v>
      </c>
      <c r="F53" s="248">
        <v>0</v>
      </c>
      <c r="G53" s="249">
        <v>0</v>
      </c>
      <c r="H53" s="250">
        <v>0</v>
      </c>
      <c r="I53" s="248">
        <v>0</v>
      </c>
      <c r="J53" s="249">
        <v>0</v>
      </c>
      <c r="K53" s="250">
        <v>0</v>
      </c>
      <c r="L53" s="248">
        <v>0</v>
      </c>
      <c r="M53" s="249">
        <v>0</v>
      </c>
      <c r="N53" s="250">
        <v>0</v>
      </c>
      <c r="O53" s="248">
        <v>0</v>
      </c>
      <c r="P53" s="249">
        <v>0</v>
      </c>
      <c r="Q53" s="251">
        <v>0</v>
      </c>
    </row>
    <row r="54" spans="1:17" ht="12.75">
      <c r="A54" s="334" t="s">
        <v>772</v>
      </c>
      <c r="B54" s="380" t="s">
        <v>75</v>
      </c>
      <c r="C54" s="381">
        <f t="shared" si="24"/>
        <v>0</v>
      </c>
      <c r="D54" s="382">
        <f t="shared" si="25"/>
        <v>0</v>
      </c>
      <c r="E54" s="383">
        <f t="shared" si="26"/>
        <v>0</v>
      </c>
      <c r="F54" s="252">
        <v>0</v>
      </c>
      <c r="G54" s="253">
        <v>0</v>
      </c>
      <c r="H54" s="254">
        <v>0</v>
      </c>
      <c r="I54" s="252">
        <v>0</v>
      </c>
      <c r="J54" s="253">
        <v>0</v>
      </c>
      <c r="K54" s="254">
        <v>0</v>
      </c>
      <c r="L54" s="252">
        <v>0</v>
      </c>
      <c r="M54" s="253">
        <v>0</v>
      </c>
      <c r="N54" s="254">
        <v>0</v>
      </c>
      <c r="O54" s="252">
        <v>0</v>
      </c>
      <c r="P54" s="253">
        <v>0</v>
      </c>
      <c r="Q54" s="255">
        <v>0</v>
      </c>
    </row>
    <row r="55" spans="1:17" ht="12.75">
      <c r="A55" s="334" t="s">
        <v>773</v>
      </c>
      <c r="B55" s="380" t="s">
        <v>115</v>
      </c>
      <c r="C55" s="381">
        <f t="shared" si="24"/>
        <v>0</v>
      </c>
      <c r="D55" s="382">
        <f t="shared" si="25"/>
        <v>0</v>
      </c>
      <c r="E55" s="383">
        <f t="shared" si="26"/>
        <v>0</v>
      </c>
      <c r="F55" s="252">
        <v>0</v>
      </c>
      <c r="G55" s="253">
        <v>0</v>
      </c>
      <c r="H55" s="254">
        <v>0</v>
      </c>
      <c r="I55" s="252">
        <v>0</v>
      </c>
      <c r="J55" s="253">
        <v>0</v>
      </c>
      <c r="K55" s="254">
        <v>0</v>
      </c>
      <c r="L55" s="252">
        <v>0</v>
      </c>
      <c r="M55" s="253">
        <v>0</v>
      </c>
      <c r="N55" s="254">
        <v>0</v>
      </c>
      <c r="O55" s="252">
        <v>0</v>
      </c>
      <c r="P55" s="253">
        <v>0</v>
      </c>
      <c r="Q55" s="255">
        <v>0</v>
      </c>
    </row>
    <row r="56" spans="1:17" ht="12.75">
      <c r="A56" s="334" t="s">
        <v>774</v>
      </c>
      <c r="B56" s="380" t="s">
        <v>116</v>
      </c>
      <c r="C56" s="381">
        <f t="shared" si="24"/>
        <v>0</v>
      </c>
      <c r="D56" s="382">
        <f t="shared" si="25"/>
        <v>0</v>
      </c>
      <c r="E56" s="383">
        <f t="shared" si="26"/>
        <v>0</v>
      </c>
      <c r="F56" s="252">
        <v>0</v>
      </c>
      <c r="G56" s="253">
        <v>0</v>
      </c>
      <c r="H56" s="254">
        <v>0</v>
      </c>
      <c r="I56" s="252">
        <v>0</v>
      </c>
      <c r="J56" s="253">
        <v>0</v>
      </c>
      <c r="K56" s="254">
        <v>0</v>
      </c>
      <c r="L56" s="252">
        <v>0</v>
      </c>
      <c r="M56" s="253">
        <v>0</v>
      </c>
      <c r="N56" s="254">
        <v>0</v>
      </c>
      <c r="O56" s="252">
        <v>0</v>
      </c>
      <c r="P56" s="253">
        <v>0</v>
      </c>
      <c r="Q56" s="255">
        <v>0</v>
      </c>
    </row>
    <row r="57" spans="1:17" ht="12.75">
      <c r="A57" s="334" t="s">
        <v>775</v>
      </c>
      <c r="B57" s="380" t="s">
        <v>117</v>
      </c>
      <c r="C57" s="381">
        <f t="shared" si="24"/>
        <v>0</v>
      </c>
      <c r="D57" s="382">
        <f t="shared" si="25"/>
        <v>0</v>
      </c>
      <c r="E57" s="383">
        <f t="shared" si="26"/>
        <v>0</v>
      </c>
      <c r="F57" s="252">
        <v>0</v>
      </c>
      <c r="G57" s="253">
        <v>0</v>
      </c>
      <c r="H57" s="254">
        <v>0</v>
      </c>
      <c r="I57" s="252">
        <v>0</v>
      </c>
      <c r="J57" s="253">
        <v>0</v>
      </c>
      <c r="K57" s="254">
        <v>0</v>
      </c>
      <c r="L57" s="252">
        <v>0</v>
      </c>
      <c r="M57" s="253">
        <v>0</v>
      </c>
      <c r="N57" s="254">
        <v>0</v>
      </c>
      <c r="O57" s="252">
        <v>0</v>
      </c>
      <c r="P57" s="253">
        <v>0</v>
      </c>
      <c r="Q57" s="255">
        <v>0</v>
      </c>
    </row>
    <row r="58" spans="1:17" ht="12.75">
      <c r="A58" s="385" t="s">
        <v>776</v>
      </c>
      <c r="B58" s="386" t="s">
        <v>118</v>
      </c>
      <c r="C58" s="387">
        <f t="shared" si="24"/>
        <v>0</v>
      </c>
      <c r="D58" s="388">
        <f t="shared" si="25"/>
        <v>0</v>
      </c>
      <c r="E58" s="389">
        <f t="shared" si="26"/>
        <v>0</v>
      </c>
      <c r="F58" s="256">
        <v>0</v>
      </c>
      <c r="G58" s="257">
        <v>0</v>
      </c>
      <c r="H58" s="258">
        <v>0</v>
      </c>
      <c r="I58" s="256">
        <v>0</v>
      </c>
      <c r="J58" s="257">
        <v>0</v>
      </c>
      <c r="K58" s="258">
        <v>0</v>
      </c>
      <c r="L58" s="256">
        <v>0</v>
      </c>
      <c r="M58" s="257">
        <v>0</v>
      </c>
      <c r="N58" s="258">
        <v>0</v>
      </c>
      <c r="O58" s="256">
        <v>0</v>
      </c>
      <c r="P58" s="257">
        <v>0</v>
      </c>
      <c r="Q58" s="259">
        <v>0</v>
      </c>
    </row>
    <row r="59" spans="1:17" ht="12.75">
      <c r="A59" s="174" t="s">
        <v>777</v>
      </c>
      <c r="B59" s="391" t="s">
        <v>723</v>
      </c>
      <c r="C59" s="392">
        <f>SUM(C53:C58)</f>
        <v>0</v>
      </c>
      <c r="D59" s="393">
        <f>SUM(D53:D58)</f>
        <v>0</v>
      </c>
      <c r="E59" s="394">
        <f>SUM(E53:E58)</f>
        <v>0</v>
      </c>
      <c r="F59" s="392">
        <f>SUM(F53:F58)</f>
        <v>0</v>
      </c>
      <c r="G59" s="393">
        <f aca="true" t="shared" si="27" ref="G59:Q59">SUM(G53:G58)</f>
        <v>0</v>
      </c>
      <c r="H59" s="394">
        <f t="shared" si="27"/>
        <v>0</v>
      </c>
      <c r="I59" s="392">
        <f t="shared" si="27"/>
        <v>0</v>
      </c>
      <c r="J59" s="393">
        <f t="shared" si="27"/>
        <v>0</v>
      </c>
      <c r="K59" s="394">
        <f t="shared" si="27"/>
        <v>0</v>
      </c>
      <c r="L59" s="392">
        <f t="shared" si="27"/>
        <v>0</v>
      </c>
      <c r="M59" s="393">
        <f t="shared" si="27"/>
        <v>0</v>
      </c>
      <c r="N59" s="394">
        <f t="shared" si="27"/>
        <v>0</v>
      </c>
      <c r="O59" s="392">
        <f t="shared" si="27"/>
        <v>0</v>
      </c>
      <c r="P59" s="393">
        <f t="shared" si="27"/>
        <v>0</v>
      </c>
      <c r="Q59" s="395">
        <f t="shared" si="27"/>
        <v>0</v>
      </c>
    </row>
    <row r="60" spans="1:17" ht="12.75">
      <c r="A60" s="175" t="s">
        <v>778</v>
      </c>
      <c r="B60" s="243" t="s">
        <v>810</v>
      </c>
      <c r="C60" s="563" t="s">
        <v>718</v>
      </c>
      <c r="D60" s="564"/>
      <c r="E60" s="564"/>
      <c r="F60" s="563" t="s">
        <v>719</v>
      </c>
      <c r="G60" s="564"/>
      <c r="H60" s="564"/>
      <c r="I60" s="563" t="s">
        <v>843</v>
      </c>
      <c r="J60" s="564"/>
      <c r="K60" s="564"/>
      <c r="L60" s="563" t="s">
        <v>844</v>
      </c>
      <c r="M60" s="564"/>
      <c r="N60" s="564"/>
      <c r="O60" s="563" t="s">
        <v>720</v>
      </c>
      <c r="P60" s="564"/>
      <c r="Q60" s="565"/>
    </row>
    <row r="61" spans="1:17" ht="12.75">
      <c r="A61" s="171"/>
      <c r="B61" s="391" t="s">
        <v>813</v>
      </c>
      <c r="C61" s="376" t="s">
        <v>78</v>
      </c>
      <c r="D61" s="377" t="s">
        <v>721</v>
      </c>
      <c r="E61" s="378" t="s">
        <v>722</v>
      </c>
      <c r="F61" s="376" t="s">
        <v>78</v>
      </c>
      <c r="G61" s="377" t="s">
        <v>721</v>
      </c>
      <c r="H61" s="378" t="s">
        <v>722</v>
      </c>
      <c r="I61" s="376" t="s">
        <v>78</v>
      </c>
      <c r="J61" s="377" t="s">
        <v>721</v>
      </c>
      <c r="K61" s="378" t="s">
        <v>722</v>
      </c>
      <c r="L61" s="376" t="s">
        <v>78</v>
      </c>
      <c r="M61" s="377" t="s">
        <v>721</v>
      </c>
      <c r="N61" s="378" t="s">
        <v>722</v>
      </c>
      <c r="O61" s="376" t="s">
        <v>78</v>
      </c>
      <c r="P61" s="377" t="s">
        <v>721</v>
      </c>
      <c r="Q61" s="379" t="s">
        <v>722</v>
      </c>
    </row>
    <row r="62" spans="1:17" ht="12.75">
      <c r="A62" s="334" t="s">
        <v>779</v>
      </c>
      <c r="B62" s="380" t="s">
        <v>809</v>
      </c>
      <c r="C62" s="381">
        <f aca="true" t="shared" si="28" ref="C62:C67">F62+I62+L62+O62</f>
        <v>0</v>
      </c>
      <c r="D62" s="382">
        <f aca="true" t="shared" si="29" ref="D62:D67">G62+J62+M62+P62</f>
        <v>0</v>
      </c>
      <c r="E62" s="383">
        <f aca="true" t="shared" si="30" ref="E62:E67">H62+K62+N62+Q62</f>
        <v>0</v>
      </c>
      <c r="F62" s="248">
        <v>0</v>
      </c>
      <c r="G62" s="249">
        <v>0</v>
      </c>
      <c r="H62" s="250">
        <v>0</v>
      </c>
      <c r="I62" s="248">
        <v>0</v>
      </c>
      <c r="J62" s="249">
        <v>0</v>
      </c>
      <c r="K62" s="250">
        <v>0</v>
      </c>
      <c r="L62" s="248">
        <v>0</v>
      </c>
      <c r="M62" s="249">
        <v>0</v>
      </c>
      <c r="N62" s="250">
        <v>0</v>
      </c>
      <c r="O62" s="248">
        <v>0</v>
      </c>
      <c r="P62" s="249">
        <v>0</v>
      </c>
      <c r="Q62" s="251">
        <v>0</v>
      </c>
    </row>
    <row r="63" spans="1:17" ht="12.75">
      <c r="A63" s="334" t="s">
        <v>780</v>
      </c>
      <c r="B63" s="380" t="s">
        <v>75</v>
      </c>
      <c r="C63" s="381">
        <f t="shared" si="28"/>
        <v>0</v>
      </c>
      <c r="D63" s="382">
        <f t="shared" si="29"/>
        <v>0</v>
      </c>
      <c r="E63" s="383">
        <f t="shared" si="30"/>
        <v>0</v>
      </c>
      <c r="F63" s="252">
        <v>0</v>
      </c>
      <c r="G63" s="253">
        <v>0</v>
      </c>
      <c r="H63" s="254">
        <v>0</v>
      </c>
      <c r="I63" s="252">
        <v>0</v>
      </c>
      <c r="J63" s="253">
        <v>0</v>
      </c>
      <c r="K63" s="254">
        <v>0</v>
      </c>
      <c r="L63" s="252">
        <v>0</v>
      </c>
      <c r="M63" s="253">
        <v>0</v>
      </c>
      <c r="N63" s="254">
        <v>0</v>
      </c>
      <c r="O63" s="252">
        <v>0</v>
      </c>
      <c r="P63" s="253">
        <v>0</v>
      </c>
      <c r="Q63" s="255">
        <v>0</v>
      </c>
    </row>
    <row r="64" spans="1:17" ht="12.75">
      <c r="A64" s="334" t="s">
        <v>781</v>
      </c>
      <c r="B64" s="380" t="s">
        <v>115</v>
      </c>
      <c r="C64" s="381">
        <f t="shared" si="28"/>
        <v>0</v>
      </c>
      <c r="D64" s="382">
        <f t="shared" si="29"/>
        <v>0</v>
      </c>
      <c r="E64" s="383">
        <f t="shared" si="30"/>
        <v>0</v>
      </c>
      <c r="F64" s="252">
        <v>0</v>
      </c>
      <c r="G64" s="253">
        <v>0</v>
      </c>
      <c r="H64" s="254">
        <v>0</v>
      </c>
      <c r="I64" s="252">
        <v>0</v>
      </c>
      <c r="J64" s="253">
        <v>0</v>
      </c>
      <c r="K64" s="254">
        <v>0</v>
      </c>
      <c r="L64" s="252">
        <v>0</v>
      </c>
      <c r="M64" s="253">
        <v>0</v>
      </c>
      <c r="N64" s="254">
        <v>0</v>
      </c>
      <c r="O64" s="252">
        <v>0</v>
      </c>
      <c r="P64" s="253">
        <v>0</v>
      </c>
      <c r="Q64" s="255">
        <v>0</v>
      </c>
    </row>
    <row r="65" spans="1:17" ht="12.75">
      <c r="A65" s="334" t="s">
        <v>782</v>
      </c>
      <c r="B65" s="380" t="s">
        <v>116</v>
      </c>
      <c r="C65" s="381">
        <f t="shared" si="28"/>
        <v>0</v>
      </c>
      <c r="D65" s="382">
        <f t="shared" si="29"/>
        <v>0</v>
      </c>
      <c r="E65" s="383">
        <f t="shared" si="30"/>
        <v>0</v>
      </c>
      <c r="F65" s="252">
        <v>0</v>
      </c>
      <c r="G65" s="253">
        <v>0</v>
      </c>
      <c r="H65" s="254">
        <v>0</v>
      </c>
      <c r="I65" s="252">
        <v>0</v>
      </c>
      <c r="J65" s="253">
        <v>0</v>
      </c>
      <c r="K65" s="254">
        <v>0</v>
      </c>
      <c r="L65" s="252">
        <v>0</v>
      </c>
      <c r="M65" s="253">
        <v>0</v>
      </c>
      <c r="N65" s="254">
        <v>0</v>
      </c>
      <c r="O65" s="252">
        <v>0</v>
      </c>
      <c r="P65" s="253">
        <v>0</v>
      </c>
      <c r="Q65" s="255">
        <v>0</v>
      </c>
    </row>
    <row r="66" spans="1:17" ht="12.75">
      <c r="A66" s="334" t="s">
        <v>783</v>
      </c>
      <c r="B66" s="380" t="s">
        <v>117</v>
      </c>
      <c r="C66" s="381">
        <f t="shared" si="28"/>
        <v>0</v>
      </c>
      <c r="D66" s="382">
        <f t="shared" si="29"/>
        <v>0</v>
      </c>
      <c r="E66" s="383">
        <f t="shared" si="30"/>
        <v>0</v>
      </c>
      <c r="F66" s="252">
        <v>0</v>
      </c>
      <c r="G66" s="253">
        <v>0</v>
      </c>
      <c r="H66" s="254">
        <v>0</v>
      </c>
      <c r="I66" s="252">
        <v>0</v>
      </c>
      <c r="J66" s="253">
        <v>0</v>
      </c>
      <c r="K66" s="254">
        <v>0</v>
      </c>
      <c r="L66" s="252">
        <v>0</v>
      </c>
      <c r="M66" s="253">
        <v>0</v>
      </c>
      <c r="N66" s="254">
        <v>0</v>
      </c>
      <c r="O66" s="252">
        <v>0</v>
      </c>
      <c r="P66" s="253">
        <v>0</v>
      </c>
      <c r="Q66" s="255">
        <v>0</v>
      </c>
    </row>
    <row r="67" spans="1:17" ht="12.75">
      <c r="A67" s="385" t="s">
        <v>784</v>
      </c>
      <c r="B67" s="386" t="s">
        <v>118</v>
      </c>
      <c r="C67" s="387">
        <f t="shared" si="28"/>
        <v>0</v>
      </c>
      <c r="D67" s="388">
        <f t="shared" si="29"/>
        <v>0</v>
      </c>
      <c r="E67" s="389">
        <f t="shared" si="30"/>
        <v>0</v>
      </c>
      <c r="F67" s="256">
        <v>0</v>
      </c>
      <c r="G67" s="257">
        <v>0</v>
      </c>
      <c r="H67" s="258">
        <v>0</v>
      </c>
      <c r="I67" s="256">
        <v>0</v>
      </c>
      <c r="J67" s="257">
        <v>0</v>
      </c>
      <c r="K67" s="258">
        <v>0</v>
      </c>
      <c r="L67" s="256">
        <v>0</v>
      </c>
      <c r="M67" s="257">
        <v>0</v>
      </c>
      <c r="N67" s="258">
        <v>0</v>
      </c>
      <c r="O67" s="256">
        <v>0</v>
      </c>
      <c r="P67" s="257">
        <v>0</v>
      </c>
      <c r="Q67" s="259">
        <v>0</v>
      </c>
    </row>
    <row r="68" spans="1:17" ht="12.75">
      <c r="A68" s="174" t="s">
        <v>785</v>
      </c>
      <c r="B68" s="391" t="s">
        <v>723</v>
      </c>
      <c r="C68" s="392">
        <f aca="true" t="shared" si="31" ref="C68:Q68">SUM(C62:C67)</f>
        <v>0</v>
      </c>
      <c r="D68" s="393">
        <f t="shared" si="31"/>
        <v>0</v>
      </c>
      <c r="E68" s="394">
        <f t="shared" si="31"/>
        <v>0</v>
      </c>
      <c r="F68" s="392">
        <f t="shared" si="31"/>
        <v>0</v>
      </c>
      <c r="G68" s="393">
        <f t="shared" si="31"/>
        <v>0</v>
      </c>
      <c r="H68" s="394">
        <f t="shared" si="31"/>
        <v>0</v>
      </c>
      <c r="I68" s="392">
        <f t="shared" si="31"/>
        <v>0</v>
      </c>
      <c r="J68" s="393">
        <f t="shared" si="31"/>
        <v>0</v>
      </c>
      <c r="K68" s="394">
        <f t="shared" si="31"/>
        <v>0</v>
      </c>
      <c r="L68" s="392">
        <f t="shared" si="31"/>
        <v>0</v>
      </c>
      <c r="M68" s="393">
        <f t="shared" si="31"/>
        <v>0</v>
      </c>
      <c r="N68" s="394">
        <f t="shared" si="31"/>
        <v>0</v>
      </c>
      <c r="O68" s="392">
        <f t="shared" si="31"/>
        <v>0</v>
      </c>
      <c r="P68" s="393">
        <f t="shared" si="31"/>
        <v>0</v>
      </c>
      <c r="Q68" s="395">
        <f t="shared" si="31"/>
        <v>0</v>
      </c>
    </row>
    <row r="69" spans="1:17" ht="12.75">
      <c r="A69" s="175" t="s">
        <v>786</v>
      </c>
      <c r="B69" s="243" t="s">
        <v>810</v>
      </c>
      <c r="C69" s="563" t="s">
        <v>718</v>
      </c>
      <c r="D69" s="564"/>
      <c r="E69" s="564"/>
      <c r="F69" s="563" t="s">
        <v>719</v>
      </c>
      <c r="G69" s="564"/>
      <c r="H69" s="564"/>
      <c r="I69" s="563" t="s">
        <v>843</v>
      </c>
      <c r="J69" s="564"/>
      <c r="K69" s="564"/>
      <c r="L69" s="563" t="s">
        <v>844</v>
      </c>
      <c r="M69" s="564"/>
      <c r="N69" s="564"/>
      <c r="O69" s="563" t="s">
        <v>720</v>
      </c>
      <c r="P69" s="564"/>
      <c r="Q69" s="565"/>
    </row>
    <row r="70" spans="1:17" ht="12.75">
      <c r="A70" s="171"/>
      <c r="B70" s="391" t="s">
        <v>814</v>
      </c>
      <c r="C70" s="376" t="s">
        <v>78</v>
      </c>
      <c r="D70" s="377" t="s">
        <v>721</v>
      </c>
      <c r="E70" s="378" t="s">
        <v>722</v>
      </c>
      <c r="F70" s="376" t="s">
        <v>78</v>
      </c>
      <c r="G70" s="377" t="s">
        <v>721</v>
      </c>
      <c r="H70" s="378" t="s">
        <v>722</v>
      </c>
      <c r="I70" s="376" t="s">
        <v>78</v>
      </c>
      <c r="J70" s="377" t="s">
        <v>721</v>
      </c>
      <c r="K70" s="378" t="s">
        <v>722</v>
      </c>
      <c r="L70" s="376" t="s">
        <v>78</v>
      </c>
      <c r="M70" s="377" t="s">
        <v>721</v>
      </c>
      <c r="N70" s="378" t="s">
        <v>722</v>
      </c>
      <c r="O70" s="376" t="s">
        <v>78</v>
      </c>
      <c r="P70" s="377" t="s">
        <v>721</v>
      </c>
      <c r="Q70" s="379" t="s">
        <v>722</v>
      </c>
    </row>
    <row r="71" spans="1:17" ht="12.75">
      <c r="A71" s="334" t="s">
        <v>787</v>
      </c>
      <c r="B71" s="380" t="s">
        <v>809</v>
      </c>
      <c r="C71" s="381">
        <f aca="true" t="shared" si="32" ref="C71:C76">F71+I71+L71+O71</f>
        <v>0</v>
      </c>
      <c r="D71" s="382">
        <f aca="true" t="shared" si="33" ref="D71:D76">G71+J71+M71+P71</f>
        <v>0</v>
      </c>
      <c r="E71" s="383">
        <f aca="true" t="shared" si="34" ref="E71:E76">H71+K71+N71+Q71</f>
        <v>0</v>
      </c>
      <c r="F71" s="248">
        <v>0</v>
      </c>
      <c r="G71" s="249">
        <v>0</v>
      </c>
      <c r="H71" s="250">
        <v>0</v>
      </c>
      <c r="I71" s="248">
        <v>0</v>
      </c>
      <c r="J71" s="249">
        <v>0</v>
      </c>
      <c r="K71" s="250">
        <v>0</v>
      </c>
      <c r="L71" s="248">
        <v>0</v>
      </c>
      <c r="M71" s="249">
        <v>0</v>
      </c>
      <c r="N71" s="250">
        <v>0</v>
      </c>
      <c r="O71" s="248">
        <v>0</v>
      </c>
      <c r="P71" s="249">
        <v>0</v>
      </c>
      <c r="Q71" s="251">
        <v>0</v>
      </c>
    </row>
    <row r="72" spans="1:17" ht="12.75">
      <c r="A72" s="334" t="s">
        <v>788</v>
      </c>
      <c r="B72" s="380" t="s">
        <v>75</v>
      </c>
      <c r="C72" s="381">
        <f t="shared" si="32"/>
        <v>0</v>
      </c>
      <c r="D72" s="382">
        <f t="shared" si="33"/>
        <v>0</v>
      </c>
      <c r="E72" s="383">
        <f t="shared" si="34"/>
        <v>0</v>
      </c>
      <c r="F72" s="252">
        <v>0</v>
      </c>
      <c r="G72" s="253">
        <v>0</v>
      </c>
      <c r="H72" s="254">
        <v>0</v>
      </c>
      <c r="I72" s="252">
        <v>0</v>
      </c>
      <c r="J72" s="253">
        <v>0</v>
      </c>
      <c r="K72" s="254">
        <v>0</v>
      </c>
      <c r="L72" s="252">
        <v>0</v>
      </c>
      <c r="M72" s="253">
        <v>0</v>
      </c>
      <c r="N72" s="254">
        <v>0</v>
      </c>
      <c r="O72" s="252">
        <v>0</v>
      </c>
      <c r="P72" s="253">
        <v>0</v>
      </c>
      <c r="Q72" s="255">
        <v>0</v>
      </c>
    </row>
    <row r="73" spans="1:17" ht="12.75">
      <c r="A73" s="334" t="s">
        <v>789</v>
      </c>
      <c r="B73" s="380" t="s">
        <v>115</v>
      </c>
      <c r="C73" s="381">
        <f t="shared" si="32"/>
        <v>0</v>
      </c>
      <c r="D73" s="382">
        <f t="shared" si="33"/>
        <v>0</v>
      </c>
      <c r="E73" s="383">
        <f t="shared" si="34"/>
        <v>0</v>
      </c>
      <c r="F73" s="252">
        <v>0</v>
      </c>
      <c r="G73" s="253">
        <v>0</v>
      </c>
      <c r="H73" s="254">
        <v>0</v>
      </c>
      <c r="I73" s="252">
        <v>0</v>
      </c>
      <c r="J73" s="253">
        <v>0</v>
      </c>
      <c r="K73" s="254">
        <v>0</v>
      </c>
      <c r="L73" s="252">
        <v>0</v>
      </c>
      <c r="M73" s="253">
        <v>0</v>
      </c>
      <c r="N73" s="254">
        <v>0</v>
      </c>
      <c r="O73" s="252">
        <v>0</v>
      </c>
      <c r="P73" s="253">
        <v>0</v>
      </c>
      <c r="Q73" s="255">
        <v>0</v>
      </c>
    </row>
    <row r="74" spans="1:17" ht="12.75">
      <c r="A74" s="334" t="s">
        <v>790</v>
      </c>
      <c r="B74" s="380" t="s">
        <v>116</v>
      </c>
      <c r="C74" s="381">
        <f t="shared" si="32"/>
        <v>0</v>
      </c>
      <c r="D74" s="382">
        <f t="shared" si="33"/>
        <v>0</v>
      </c>
      <c r="E74" s="383">
        <f t="shared" si="34"/>
        <v>0</v>
      </c>
      <c r="F74" s="252">
        <v>0</v>
      </c>
      <c r="G74" s="253">
        <v>0</v>
      </c>
      <c r="H74" s="254">
        <v>0</v>
      </c>
      <c r="I74" s="252">
        <v>0</v>
      </c>
      <c r="J74" s="253">
        <v>0</v>
      </c>
      <c r="K74" s="254">
        <v>0</v>
      </c>
      <c r="L74" s="252">
        <v>0</v>
      </c>
      <c r="M74" s="253">
        <v>0</v>
      </c>
      <c r="N74" s="254">
        <v>0</v>
      </c>
      <c r="O74" s="252">
        <v>0</v>
      </c>
      <c r="P74" s="253">
        <v>0</v>
      </c>
      <c r="Q74" s="255">
        <v>0</v>
      </c>
    </row>
    <row r="75" spans="1:17" ht="12.75">
      <c r="A75" s="334" t="s">
        <v>791</v>
      </c>
      <c r="B75" s="380" t="s">
        <v>117</v>
      </c>
      <c r="C75" s="381">
        <f t="shared" si="32"/>
        <v>0</v>
      </c>
      <c r="D75" s="382">
        <f t="shared" si="33"/>
        <v>0</v>
      </c>
      <c r="E75" s="383">
        <f t="shared" si="34"/>
        <v>0</v>
      </c>
      <c r="F75" s="252">
        <v>0</v>
      </c>
      <c r="G75" s="253">
        <v>0</v>
      </c>
      <c r="H75" s="254">
        <v>0</v>
      </c>
      <c r="I75" s="252">
        <v>0</v>
      </c>
      <c r="J75" s="253">
        <v>0</v>
      </c>
      <c r="K75" s="254">
        <v>0</v>
      </c>
      <c r="L75" s="252">
        <v>0</v>
      </c>
      <c r="M75" s="253">
        <v>0</v>
      </c>
      <c r="N75" s="254">
        <v>0</v>
      </c>
      <c r="O75" s="252">
        <v>0</v>
      </c>
      <c r="P75" s="253">
        <v>0</v>
      </c>
      <c r="Q75" s="255">
        <v>0</v>
      </c>
    </row>
    <row r="76" spans="1:17" ht="12.75">
      <c r="A76" s="385" t="s">
        <v>792</v>
      </c>
      <c r="B76" s="386" t="s">
        <v>118</v>
      </c>
      <c r="C76" s="387">
        <f t="shared" si="32"/>
        <v>0</v>
      </c>
      <c r="D76" s="388">
        <f t="shared" si="33"/>
        <v>0</v>
      </c>
      <c r="E76" s="389">
        <f t="shared" si="34"/>
        <v>0</v>
      </c>
      <c r="F76" s="256">
        <v>0</v>
      </c>
      <c r="G76" s="257">
        <v>0</v>
      </c>
      <c r="H76" s="258">
        <v>0</v>
      </c>
      <c r="I76" s="256">
        <v>0</v>
      </c>
      <c r="J76" s="257">
        <v>0</v>
      </c>
      <c r="K76" s="258">
        <v>0</v>
      </c>
      <c r="L76" s="256">
        <v>0</v>
      </c>
      <c r="M76" s="257">
        <v>0</v>
      </c>
      <c r="N76" s="258">
        <v>0</v>
      </c>
      <c r="O76" s="256">
        <v>0</v>
      </c>
      <c r="P76" s="257">
        <v>0</v>
      </c>
      <c r="Q76" s="259">
        <v>0</v>
      </c>
    </row>
    <row r="77" spans="1:17" ht="12.75">
      <c r="A77" s="174" t="s">
        <v>793</v>
      </c>
      <c r="B77" s="391" t="s">
        <v>723</v>
      </c>
      <c r="C77" s="392">
        <f aca="true" t="shared" si="35" ref="C77:Q77">SUM(C71:C76)</f>
        <v>0</v>
      </c>
      <c r="D77" s="393">
        <f t="shared" si="35"/>
        <v>0</v>
      </c>
      <c r="E77" s="394">
        <f t="shared" si="35"/>
        <v>0</v>
      </c>
      <c r="F77" s="392">
        <f t="shared" si="35"/>
        <v>0</v>
      </c>
      <c r="G77" s="393">
        <f t="shared" si="35"/>
        <v>0</v>
      </c>
      <c r="H77" s="394">
        <f t="shared" si="35"/>
        <v>0</v>
      </c>
      <c r="I77" s="392">
        <f t="shared" si="35"/>
        <v>0</v>
      </c>
      <c r="J77" s="393">
        <f t="shared" si="35"/>
        <v>0</v>
      </c>
      <c r="K77" s="394">
        <f t="shared" si="35"/>
        <v>0</v>
      </c>
      <c r="L77" s="392">
        <f t="shared" si="35"/>
        <v>0</v>
      </c>
      <c r="M77" s="393">
        <f t="shared" si="35"/>
        <v>0</v>
      </c>
      <c r="N77" s="394">
        <f t="shared" si="35"/>
        <v>0</v>
      </c>
      <c r="O77" s="392">
        <f t="shared" si="35"/>
        <v>0</v>
      </c>
      <c r="P77" s="393">
        <f t="shared" si="35"/>
        <v>0</v>
      </c>
      <c r="Q77" s="395">
        <f t="shared" si="35"/>
        <v>0</v>
      </c>
    </row>
    <row r="78" spans="1:17" ht="12.75">
      <c r="A78" s="175" t="s">
        <v>794</v>
      </c>
      <c r="B78" s="243" t="s">
        <v>823</v>
      </c>
      <c r="C78" s="563" t="s">
        <v>718</v>
      </c>
      <c r="D78" s="564"/>
      <c r="E78" s="564"/>
      <c r="F78" s="563" t="s">
        <v>719</v>
      </c>
      <c r="G78" s="564"/>
      <c r="H78" s="564"/>
      <c r="I78" s="563" t="s">
        <v>843</v>
      </c>
      <c r="J78" s="564"/>
      <c r="K78" s="564"/>
      <c r="L78" s="563" t="s">
        <v>844</v>
      </c>
      <c r="M78" s="564"/>
      <c r="N78" s="564"/>
      <c r="O78" s="563" t="s">
        <v>720</v>
      </c>
      <c r="P78" s="564"/>
      <c r="Q78" s="565"/>
    </row>
    <row r="79" spans="1:17" ht="12.75">
      <c r="A79" s="171"/>
      <c r="B79" s="391" t="s">
        <v>842</v>
      </c>
      <c r="C79" s="376" t="s">
        <v>78</v>
      </c>
      <c r="D79" s="377" t="s">
        <v>721</v>
      </c>
      <c r="E79" s="378" t="s">
        <v>722</v>
      </c>
      <c r="F79" s="376" t="s">
        <v>78</v>
      </c>
      <c r="G79" s="377" t="s">
        <v>721</v>
      </c>
      <c r="H79" s="378" t="s">
        <v>722</v>
      </c>
      <c r="I79" s="376" t="s">
        <v>78</v>
      </c>
      <c r="J79" s="377" t="s">
        <v>721</v>
      </c>
      <c r="K79" s="378" t="s">
        <v>722</v>
      </c>
      <c r="L79" s="376" t="s">
        <v>78</v>
      </c>
      <c r="M79" s="377" t="s">
        <v>721</v>
      </c>
      <c r="N79" s="378" t="s">
        <v>722</v>
      </c>
      <c r="O79" s="376" t="s">
        <v>78</v>
      </c>
      <c r="P79" s="377" t="s">
        <v>721</v>
      </c>
      <c r="Q79" s="379" t="s">
        <v>722</v>
      </c>
    </row>
    <row r="80" spans="1:17" ht="12.75">
      <c r="A80" s="334" t="s">
        <v>795</v>
      </c>
      <c r="B80" s="380" t="s">
        <v>809</v>
      </c>
      <c r="C80" s="381">
        <f aca="true" t="shared" si="36" ref="C80:C85">F80+I80+L80+O80</f>
        <v>0</v>
      </c>
      <c r="D80" s="382">
        <f aca="true" t="shared" si="37" ref="D80:D85">G80+J80+M80+P80</f>
        <v>0</v>
      </c>
      <c r="E80" s="383">
        <f aca="true" t="shared" si="38" ref="E80:E85">H80+K80+N80+Q80</f>
        <v>0</v>
      </c>
      <c r="F80" s="248">
        <v>0</v>
      </c>
      <c r="G80" s="249">
        <v>0</v>
      </c>
      <c r="H80" s="250">
        <v>0</v>
      </c>
      <c r="I80" s="248">
        <v>0</v>
      </c>
      <c r="J80" s="249">
        <v>0</v>
      </c>
      <c r="K80" s="250">
        <v>0</v>
      </c>
      <c r="L80" s="248">
        <v>0</v>
      </c>
      <c r="M80" s="249">
        <v>0</v>
      </c>
      <c r="N80" s="250">
        <v>0</v>
      </c>
      <c r="O80" s="248">
        <v>0</v>
      </c>
      <c r="P80" s="249">
        <v>0</v>
      </c>
      <c r="Q80" s="251">
        <v>0</v>
      </c>
    </row>
    <row r="81" spans="1:17" ht="12.75">
      <c r="A81" s="334" t="s">
        <v>796</v>
      </c>
      <c r="B81" s="380" t="s">
        <v>75</v>
      </c>
      <c r="C81" s="381">
        <f t="shared" si="36"/>
        <v>0</v>
      </c>
      <c r="D81" s="382">
        <f t="shared" si="37"/>
        <v>0</v>
      </c>
      <c r="E81" s="383">
        <f t="shared" si="38"/>
        <v>0</v>
      </c>
      <c r="F81" s="252">
        <v>0</v>
      </c>
      <c r="G81" s="253">
        <v>0</v>
      </c>
      <c r="H81" s="254">
        <v>0</v>
      </c>
      <c r="I81" s="252">
        <v>0</v>
      </c>
      <c r="J81" s="253">
        <v>0</v>
      </c>
      <c r="K81" s="254">
        <v>0</v>
      </c>
      <c r="L81" s="252">
        <v>0</v>
      </c>
      <c r="M81" s="253">
        <v>0</v>
      </c>
      <c r="N81" s="254">
        <v>0</v>
      </c>
      <c r="O81" s="252">
        <v>0</v>
      </c>
      <c r="P81" s="253">
        <v>0</v>
      </c>
      <c r="Q81" s="255">
        <v>0</v>
      </c>
    </row>
    <row r="82" spans="1:17" ht="12.75">
      <c r="A82" s="334" t="s">
        <v>797</v>
      </c>
      <c r="B82" s="380" t="s">
        <v>115</v>
      </c>
      <c r="C82" s="381">
        <f t="shared" si="36"/>
        <v>0</v>
      </c>
      <c r="D82" s="382">
        <f t="shared" si="37"/>
        <v>0</v>
      </c>
      <c r="E82" s="383">
        <f t="shared" si="38"/>
        <v>0</v>
      </c>
      <c r="F82" s="252">
        <v>0</v>
      </c>
      <c r="G82" s="253">
        <v>0</v>
      </c>
      <c r="H82" s="254">
        <v>0</v>
      </c>
      <c r="I82" s="252">
        <v>0</v>
      </c>
      <c r="J82" s="253">
        <v>0</v>
      </c>
      <c r="K82" s="254">
        <v>0</v>
      </c>
      <c r="L82" s="252">
        <v>0</v>
      </c>
      <c r="M82" s="253">
        <v>0</v>
      </c>
      <c r="N82" s="254">
        <v>0</v>
      </c>
      <c r="O82" s="252">
        <v>0</v>
      </c>
      <c r="P82" s="253">
        <v>0</v>
      </c>
      <c r="Q82" s="255">
        <v>0</v>
      </c>
    </row>
    <row r="83" spans="1:17" ht="12.75">
      <c r="A83" s="334" t="s">
        <v>798</v>
      </c>
      <c r="B83" s="380" t="s">
        <v>116</v>
      </c>
      <c r="C83" s="381">
        <f t="shared" si="36"/>
        <v>0</v>
      </c>
      <c r="D83" s="382">
        <f t="shared" si="37"/>
        <v>0</v>
      </c>
      <c r="E83" s="383">
        <f t="shared" si="38"/>
        <v>0</v>
      </c>
      <c r="F83" s="252">
        <v>0</v>
      </c>
      <c r="G83" s="253">
        <v>0</v>
      </c>
      <c r="H83" s="254">
        <v>0</v>
      </c>
      <c r="I83" s="252">
        <v>0</v>
      </c>
      <c r="J83" s="253">
        <v>0</v>
      </c>
      <c r="K83" s="254">
        <v>0</v>
      </c>
      <c r="L83" s="252">
        <v>0</v>
      </c>
      <c r="M83" s="253">
        <v>0</v>
      </c>
      <c r="N83" s="254">
        <v>0</v>
      </c>
      <c r="O83" s="252">
        <v>0</v>
      </c>
      <c r="P83" s="253">
        <v>0</v>
      </c>
      <c r="Q83" s="255">
        <v>0</v>
      </c>
    </row>
    <row r="84" spans="1:17" ht="12.75">
      <c r="A84" s="334" t="s">
        <v>799</v>
      </c>
      <c r="B84" s="380" t="s">
        <v>117</v>
      </c>
      <c r="C84" s="381">
        <f t="shared" si="36"/>
        <v>0</v>
      </c>
      <c r="D84" s="382">
        <f t="shared" si="37"/>
        <v>0</v>
      </c>
      <c r="E84" s="383">
        <f t="shared" si="38"/>
        <v>0</v>
      </c>
      <c r="F84" s="252">
        <v>0</v>
      </c>
      <c r="G84" s="253">
        <v>0</v>
      </c>
      <c r="H84" s="254">
        <v>0</v>
      </c>
      <c r="I84" s="252">
        <v>0</v>
      </c>
      <c r="J84" s="253">
        <v>0</v>
      </c>
      <c r="K84" s="254">
        <v>0</v>
      </c>
      <c r="L84" s="252">
        <v>0</v>
      </c>
      <c r="M84" s="253">
        <v>0</v>
      </c>
      <c r="N84" s="254">
        <v>0</v>
      </c>
      <c r="O84" s="252">
        <v>0</v>
      </c>
      <c r="P84" s="253">
        <v>0</v>
      </c>
      <c r="Q84" s="255">
        <v>0</v>
      </c>
    </row>
    <row r="85" spans="1:17" ht="12.75">
      <c r="A85" s="385" t="s">
        <v>800</v>
      </c>
      <c r="B85" s="386" t="s">
        <v>118</v>
      </c>
      <c r="C85" s="387">
        <f t="shared" si="36"/>
        <v>0</v>
      </c>
      <c r="D85" s="388">
        <f t="shared" si="37"/>
        <v>0</v>
      </c>
      <c r="E85" s="389">
        <f t="shared" si="38"/>
        <v>0</v>
      </c>
      <c r="F85" s="256">
        <v>0</v>
      </c>
      <c r="G85" s="257">
        <v>0</v>
      </c>
      <c r="H85" s="258">
        <v>0</v>
      </c>
      <c r="I85" s="256">
        <v>0</v>
      </c>
      <c r="J85" s="257">
        <v>0</v>
      </c>
      <c r="K85" s="258">
        <v>0</v>
      </c>
      <c r="L85" s="256">
        <v>0</v>
      </c>
      <c r="M85" s="257">
        <v>0</v>
      </c>
      <c r="N85" s="258">
        <v>0</v>
      </c>
      <c r="O85" s="256">
        <v>0</v>
      </c>
      <c r="P85" s="257">
        <v>0</v>
      </c>
      <c r="Q85" s="259">
        <v>0</v>
      </c>
    </row>
    <row r="86" spans="1:17" ht="12.75">
      <c r="A86" s="174" t="s">
        <v>801</v>
      </c>
      <c r="B86" s="391" t="s">
        <v>723</v>
      </c>
      <c r="C86" s="392">
        <f aca="true" t="shared" si="39" ref="C86:Q86">SUM(C80:C85)</f>
        <v>0</v>
      </c>
      <c r="D86" s="393">
        <f t="shared" si="39"/>
        <v>0</v>
      </c>
      <c r="E86" s="394">
        <f t="shared" si="39"/>
        <v>0</v>
      </c>
      <c r="F86" s="392">
        <f t="shared" si="39"/>
        <v>0</v>
      </c>
      <c r="G86" s="393">
        <f t="shared" si="39"/>
        <v>0</v>
      </c>
      <c r="H86" s="394">
        <f t="shared" si="39"/>
        <v>0</v>
      </c>
      <c r="I86" s="392">
        <f t="shared" si="39"/>
        <v>0</v>
      </c>
      <c r="J86" s="393">
        <f t="shared" si="39"/>
        <v>0</v>
      </c>
      <c r="K86" s="394">
        <f t="shared" si="39"/>
        <v>0</v>
      </c>
      <c r="L86" s="392">
        <f t="shared" si="39"/>
        <v>0</v>
      </c>
      <c r="M86" s="393">
        <f t="shared" si="39"/>
        <v>0</v>
      </c>
      <c r="N86" s="394">
        <f t="shared" si="39"/>
        <v>0</v>
      </c>
      <c r="O86" s="392">
        <f t="shared" si="39"/>
        <v>0</v>
      </c>
      <c r="P86" s="393">
        <f t="shared" si="39"/>
        <v>0</v>
      </c>
      <c r="Q86" s="395">
        <f t="shared" si="39"/>
        <v>0</v>
      </c>
    </row>
    <row r="87" spans="1:17" ht="12.75">
      <c r="A87" s="400"/>
      <c r="B87" s="401" t="s">
        <v>847</v>
      </c>
      <c r="C87" s="397"/>
      <c r="D87" s="398"/>
      <c r="E87" s="398"/>
      <c r="F87" s="397"/>
      <c r="G87" s="398"/>
      <c r="H87" s="398"/>
      <c r="I87" s="397"/>
      <c r="J87" s="398"/>
      <c r="K87" s="398"/>
      <c r="L87" s="397"/>
      <c r="M87" s="398"/>
      <c r="N87" s="398"/>
      <c r="O87" s="397"/>
      <c r="P87" s="398"/>
      <c r="Q87" s="399"/>
    </row>
    <row r="88" spans="1:17" ht="12.75">
      <c r="A88" s="175" t="s">
        <v>815</v>
      </c>
      <c r="B88" s="243" t="s">
        <v>810</v>
      </c>
      <c r="C88" s="563" t="s">
        <v>718</v>
      </c>
      <c r="D88" s="564"/>
      <c r="E88" s="565"/>
      <c r="F88" s="563" t="s">
        <v>719</v>
      </c>
      <c r="G88" s="564"/>
      <c r="H88" s="565"/>
      <c r="I88" s="563" t="s">
        <v>843</v>
      </c>
      <c r="J88" s="564"/>
      <c r="K88" s="564"/>
      <c r="L88" s="563" t="s">
        <v>844</v>
      </c>
      <c r="M88" s="564"/>
      <c r="N88" s="564"/>
      <c r="O88" s="563" t="s">
        <v>720</v>
      </c>
      <c r="P88" s="564"/>
      <c r="Q88" s="565"/>
    </row>
    <row r="89" spans="1:17" ht="12.75">
      <c r="A89" s="171"/>
      <c r="B89" s="391" t="s">
        <v>724</v>
      </c>
      <c r="C89" s="376" t="s">
        <v>78</v>
      </c>
      <c r="D89" s="377" t="s">
        <v>721</v>
      </c>
      <c r="E89" s="378" t="s">
        <v>722</v>
      </c>
      <c r="F89" s="376" t="s">
        <v>78</v>
      </c>
      <c r="G89" s="377" t="s">
        <v>721</v>
      </c>
      <c r="H89" s="378" t="s">
        <v>722</v>
      </c>
      <c r="I89" s="376" t="s">
        <v>78</v>
      </c>
      <c r="J89" s="377" t="s">
        <v>721</v>
      </c>
      <c r="K89" s="378" t="s">
        <v>722</v>
      </c>
      <c r="L89" s="376" t="s">
        <v>78</v>
      </c>
      <c r="M89" s="377" t="s">
        <v>721</v>
      </c>
      <c r="N89" s="378" t="s">
        <v>722</v>
      </c>
      <c r="O89" s="376" t="s">
        <v>78</v>
      </c>
      <c r="P89" s="377" t="s">
        <v>721</v>
      </c>
      <c r="Q89" s="379" t="s">
        <v>722</v>
      </c>
    </row>
    <row r="90" spans="1:17" ht="12.75">
      <c r="A90" s="334" t="s">
        <v>816</v>
      </c>
      <c r="B90" s="380" t="s">
        <v>809</v>
      </c>
      <c r="C90" s="381">
        <f aca="true" t="shared" si="40" ref="C90:E95">F90+I90+L90+O90</f>
        <v>0</v>
      </c>
      <c r="D90" s="382">
        <f t="shared" si="40"/>
        <v>0</v>
      </c>
      <c r="E90" s="383">
        <f t="shared" si="40"/>
        <v>0</v>
      </c>
      <c r="F90" s="248">
        <v>0</v>
      </c>
      <c r="G90" s="249">
        <v>0</v>
      </c>
      <c r="H90" s="250">
        <v>0</v>
      </c>
      <c r="I90" s="248">
        <v>0</v>
      </c>
      <c r="J90" s="249">
        <v>0</v>
      </c>
      <c r="K90" s="250">
        <v>0</v>
      </c>
      <c r="L90" s="248">
        <v>0</v>
      </c>
      <c r="M90" s="249">
        <v>0</v>
      </c>
      <c r="N90" s="250">
        <v>0</v>
      </c>
      <c r="O90" s="248">
        <v>0</v>
      </c>
      <c r="P90" s="249">
        <v>0</v>
      </c>
      <c r="Q90" s="251">
        <v>0</v>
      </c>
    </row>
    <row r="91" spans="1:17" ht="12.75">
      <c r="A91" s="334" t="s">
        <v>817</v>
      </c>
      <c r="B91" s="380" t="s">
        <v>75</v>
      </c>
      <c r="C91" s="381">
        <f t="shared" si="40"/>
        <v>0</v>
      </c>
      <c r="D91" s="382">
        <f t="shared" si="40"/>
        <v>0</v>
      </c>
      <c r="E91" s="383">
        <f t="shared" si="40"/>
        <v>0</v>
      </c>
      <c r="F91" s="252">
        <v>0</v>
      </c>
      <c r="G91" s="253">
        <v>0</v>
      </c>
      <c r="H91" s="254">
        <v>0</v>
      </c>
      <c r="I91" s="252">
        <v>0</v>
      </c>
      <c r="J91" s="253">
        <v>0</v>
      </c>
      <c r="K91" s="254">
        <v>0</v>
      </c>
      <c r="L91" s="252">
        <v>0</v>
      </c>
      <c r="M91" s="253">
        <v>0</v>
      </c>
      <c r="N91" s="254">
        <v>0</v>
      </c>
      <c r="O91" s="252">
        <v>0</v>
      </c>
      <c r="P91" s="253">
        <v>0</v>
      </c>
      <c r="Q91" s="255">
        <v>0</v>
      </c>
    </row>
    <row r="92" spans="1:17" ht="12.75">
      <c r="A92" s="334" t="s">
        <v>818</v>
      </c>
      <c r="B92" s="380" t="s">
        <v>115</v>
      </c>
      <c r="C92" s="381">
        <f t="shared" si="40"/>
        <v>0</v>
      </c>
      <c r="D92" s="382">
        <f t="shared" si="40"/>
        <v>0</v>
      </c>
      <c r="E92" s="383">
        <f t="shared" si="40"/>
        <v>0</v>
      </c>
      <c r="F92" s="252">
        <v>0</v>
      </c>
      <c r="G92" s="253">
        <v>0</v>
      </c>
      <c r="H92" s="254">
        <v>0</v>
      </c>
      <c r="I92" s="252">
        <v>0</v>
      </c>
      <c r="J92" s="253">
        <v>0</v>
      </c>
      <c r="K92" s="254">
        <v>0</v>
      </c>
      <c r="L92" s="252">
        <v>0</v>
      </c>
      <c r="M92" s="253">
        <v>0</v>
      </c>
      <c r="N92" s="254">
        <v>0</v>
      </c>
      <c r="O92" s="252">
        <v>0</v>
      </c>
      <c r="P92" s="253">
        <v>0</v>
      </c>
      <c r="Q92" s="255">
        <v>0</v>
      </c>
    </row>
    <row r="93" spans="1:17" ht="12.75">
      <c r="A93" s="334" t="s">
        <v>819</v>
      </c>
      <c r="B93" s="380" t="s">
        <v>116</v>
      </c>
      <c r="C93" s="381">
        <f t="shared" si="40"/>
        <v>0</v>
      </c>
      <c r="D93" s="382">
        <f t="shared" si="40"/>
        <v>0</v>
      </c>
      <c r="E93" s="383">
        <f t="shared" si="40"/>
        <v>0</v>
      </c>
      <c r="F93" s="252">
        <v>0</v>
      </c>
      <c r="G93" s="253">
        <v>0</v>
      </c>
      <c r="H93" s="254">
        <v>0</v>
      </c>
      <c r="I93" s="252">
        <v>0</v>
      </c>
      <c r="J93" s="253">
        <v>0</v>
      </c>
      <c r="K93" s="254">
        <v>0</v>
      </c>
      <c r="L93" s="252">
        <v>0</v>
      </c>
      <c r="M93" s="253">
        <v>0</v>
      </c>
      <c r="N93" s="254">
        <v>0</v>
      </c>
      <c r="O93" s="252">
        <v>0</v>
      </c>
      <c r="P93" s="253">
        <v>0</v>
      </c>
      <c r="Q93" s="255">
        <v>0</v>
      </c>
    </row>
    <row r="94" spans="1:17" ht="12.75">
      <c r="A94" s="334" t="s">
        <v>820</v>
      </c>
      <c r="B94" s="380" t="s">
        <v>117</v>
      </c>
      <c r="C94" s="381">
        <f t="shared" si="40"/>
        <v>0</v>
      </c>
      <c r="D94" s="382">
        <f t="shared" si="40"/>
        <v>0</v>
      </c>
      <c r="E94" s="383">
        <f t="shared" si="40"/>
        <v>0</v>
      </c>
      <c r="F94" s="252">
        <v>0</v>
      </c>
      <c r="G94" s="253">
        <v>0</v>
      </c>
      <c r="H94" s="254">
        <v>0</v>
      </c>
      <c r="I94" s="252">
        <v>0</v>
      </c>
      <c r="J94" s="253">
        <v>0</v>
      </c>
      <c r="K94" s="254">
        <v>0</v>
      </c>
      <c r="L94" s="252">
        <v>0</v>
      </c>
      <c r="M94" s="253">
        <v>0</v>
      </c>
      <c r="N94" s="254">
        <v>0</v>
      </c>
      <c r="O94" s="252">
        <v>0</v>
      </c>
      <c r="P94" s="253">
        <v>0</v>
      </c>
      <c r="Q94" s="255">
        <v>0</v>
      </c>
    </row>
    <row r="95" spans="1:17" ht="12.75">
      <c r="A95" s="334" t="s">
        <v>821</v>
      </c>
      <c r="B95" s="386" t="s">
        <v>118</v>
      </c>
      <c r="C95" s="387">
        <f t="shared" si="40"/>
        <v>0</v>
      </c>
      <c r="D95" s="388">
        <f t="shared" si="40"/>
        <v>0</v>
      </c>
      <c r="E95" s="389">
        <f t="shared" si="40"/>
        <v>0</v>
      </c>
      <c r="F95" s="256">
        <v>0</v>
      </c>
      <c r="G95" s="257">
        <v>0</v>
      </c>
      <c r="H95" s="258">
        <v>0</v>
      </c>
      <c r="I95" s="256">
        <v>0</v>
      </c>
      <c r="J95" s="257">
        <v>0</v>
      </c>
      <c r="K95" s="258">
        <v>0</v>
      </c>
      <c r="L95" s="256">
        <v>0</v>
      </c>
      <c r="M95" s="257">
        <v>0</v>
      </c>
      <c r="N95" s="258">
        <v>0</v>
      </c>
      <c r="O95" s="256">
        <v>0</v>
      </c>
      <c r="P95" s="257">
        <v>0</v>
      </c>
      <c r="Q95" s="259">
        <v>0</v>
      </c>
    </row>
    <row r="96" spans="1:17" ht="12.75">
      <c r="A96" s="174" t="s">
        <v>822</v>
      </c>
      <c r="B96" s="391" t="s">
        <v>723</v>
      </c>
      <c r="C96" s="392">
        <f>SUM(C90:C95)</f>
        <v>0</v>
      </c>
      <c r="D96" s="393">
        <f>SUM(D90:D95)</f>
        <v>0</v>
      </c>
      <c r="E96" s="394">
        <f>SUM(E90:E95)</f>
        <v>0</v>
      </c>
      <c r="F96" s="392">
        <f>SUM(F90:F95)</f>
        <v>0</v>
      </c>
      <c r="G96" s="393">
        <f aca="true" t="shared" si="41" ref="G96:Q96">SUM(G90:G95)</f>
        <v>0</v>
      </c>
      <c r="H96" s="394">
        <f t="shared" si="41"/>
        <v>0</v>
      </c>
      <c r="I96" s="392">
        <f t="shared" si="41"/>
        <v>0</v>
      </c>
      <c r="J96" s="393">
        <f t="shared" si="41"/>
        <v>0</v>
      </c>
      <c r="K96" s="394">
        <f t="shared" si="41"/>
        <v>0</v>
      </c>
      <c r="L96" s="392">
        <f t="shared" si="41"/>
        <v>0</v>
      </c>
      <c r="M96" s="393">
        <f t="shared" si="41"/>
        <v>0</v>
      </c>
      <c r="N96" s="394">
        <f t="shared" si="41"/>
        <v>0</v>
      </c>
      <c r="O96" s="392">
        <f t="shared" si="41"/>
        <v>0</v>
      </c>
      <c r="P96" s="393">
        <f t="shared" si="41"/>
        <v>0</v>
      </c>
      <c r="Q96" s="395">
        <f t="shared" si="41"/>
        <v>0</v>
      </c>
    </row>
    <row r="97" spans="1:17" ht="12.75">
      <c r="A97" s="175" t="s">
        <v>824</v>
      </c>
      <c r="B97" s="243" t="s">
        <v>810</v>
      </c>
      <c r="C97" s="563" t="s">
        <v>718</v>
      </c>
      <c r="D97" s="564"/>
      <c r="E97" s="564"/>
      <c r="F97" s="563" t="s">
        <v>719</v>
      </c>
      <c r="G97" s="564"/>
      <c r="H97" s="564"/>
      <c r="I97" s="563" t="s">
        <v>843</v>
      </c>
      <c r="J97" s="564"/>
      <c r="K97" s="564"/>
      <c r="L97" s="563" t="s">
        <v>844</v>
      </c>
      <c r="M97" s="564"/>
      <c r="N97" s="564"/>
      <c r="O97" s="563" t="s">
        <v>720</v>
      </c>
      <c r="P97" s="564"/>
      <c r="Q97" s="565"/>
    </row>
    <row r="98" spans="1:17" ht="12.75">
      <c r="A98" s="171"/>
      <c r="B98" s="391" t="s">
        <v>729</v>
      </c>
      <c r="C98" s="376" t="s">
        <v>78</v>
      </c>
      <c r="D98" s="377" t="s">
        <v>721</v>
      </c>
      <c r="E98" s="378" t="s">
        <v>722</v>
      </c>
      <c r="F98" s="376" t="s">
        <v>78</v>
      </c>
      <c r="G98" s="377" t="s">
        <v>721</v>
      </c>
      <c r="H98" s="378" t="s">
        <v>722</v>
      </c>
      <c r="I98" s="376" t="s">
        <v>78</v>
      </c>
      <c r="J98" s="377" t="s">
        <v>721</v>
      </c>
      <c r="K98" s="378" t="s">
        <v>722</v>
      </c>
      <c r="L98" s="376" t="s">
        <v>78</v>
      </c>
      <c r="M98" s="377" t="s">
        <v>721</v>
      </c>
      <c r="N98" s="378" t="s">
        <v>722</v>
      </c>
      <c r="O98" s="376" t="s">
        <v>78</v>
      </c>
      <c r="P98" s="377" t="s">
        <v>721</v>
      </c>
      <c r="Q98" s="379" t="s">
        <v>722</v>
      </c>
    </row>
    <row r="99" spans="1:17" ht="12.75">
      <c r="A99" s="334" t="s">
        <v>828</v>
      </c>
      <c r="B99" s="380" t="s">
        <v>809</v>
      </c>
      <c r="C99" s="381">
        <f aca="true" t="shared" si="42" ref="C99:C104">F99+I99+L99+O99</f>
        <v>0</v>
      </c>
      <c r="D99" s="382">
        <f aca="true" t="shared" si="43" ref="D99:D104">G99+J99+M99+P99</f>
        <v>0</v>
      </c>
      <c r="E99" s="383">
        <f aca="true" t="shared" si="44" ref="E99:E104">H99+K99+N99+Q99</f>
        <v>0</v>
      </c>
      <c r="F99" s="248">
        <v>0</v>
      </c>
      <c r="G99" s="249">
        <v>0</v>
      </c>
      <c r="H99" s="250">
        <v>0</v>
      </c>
      <c r="I99" s="248">
        <v>0</v>
      </c>
      <c r="J99" s="249">
        <v>0</v>
      </c>
      <c r="K99" s="250">
        <v>0</v>
      </c>
      <c r="L99" s="248">
        <v>0</v>
      </c>
      <c r="M99" s="249">
        <v>0</v>
      </c>
      <c r="N99" s="250">
        <v>0</v>
      </c>
      <c r="O99" s="248">
        <v>0</v>
      </c>
      <c r="P99" s="249">
        <v>0</v>
      </c>
      <c r="Q99" s="251">
        <v>0</v>
      </c>
    </row>
    <row r="100" spans="1:17" ht="12.75">
      <c r="A100" s="334" t="s">
        <v>829</v>
      </c>
      <c r="B100" s="380" t="s">
        <v>75</v>
      </c>
      <c r="C100" s="381">
        <f t="shared" si="42"/>
        <v>0</v>
      </c>
      <c r="D100" s="382">
        <f t="shared" si="43"/>
        <v>0</v>
      </c>
      <c r="E100" s="383">
        <f t="shared" si="44"/>
        <v>0</v>
      </c>
      <c r="F100" s="252">
        <v>0</v>
      </c>
      <c r="G100" s="253">
        <v>0</v>
      </c>
      <c r="H100" s="254">
        <v>0</v>
      </c>
      <c r="I100" s="252">
        <v>0</v>
      </c>
      <c r="J100" s="253">
        <v>0</v>
      </c>
      <c r="K100" s="254">
        <v>0</v>
      </c>
      <c r="L100" s="252">
        <v>0</v>
      </c>
      <c r="M100" s="253">
        <v>0</v>
      </c>
      <c r="N100" s="254">
        <v>0</v>
      </c>
      <c r="O100" s="252">
        <v>0</v>
      </c>
      <c r="P100" s="253">
        <v>0</v>
      </c>
      <c r="Q100" s="255">
        <v>0</v>
      </c>
    </row>
    <row r="101" spans="1:17" ht="12.75">
      <c r="A101" s="334" t="s">
        <v>830</v>
      </c>
      <c r="B101" s="380" t="s">
        <v>115</v>
      </c>
      <c r="C101" s="381">
        <f t="shared" si="42"/>
        <v>0</v>
      </c>
      <c r="D101" s="382">
        <f t="shared" si="43"/>
        <v>0</v>
      </c>
      <c r="E101" s="383">
        <f t="shared" si="44"/>
        <v>0</v>
      </c>
      <c r="F101" s="252">
        <v>0</v>
      </c>
      <c r="G101" s="253">
        <v>0</v>
      </c>
      <c r="H101" s="254">
        <v>0</v>
      </c>
      <c r="I101" s="252">
        <v>0</v>
      </c>
      <c r="J101" s="253">
        <v>0</v>
      </c>
      <c r="K101" s="254">
        <v>0</v>
      </c>
      <c r="L101" s="252">
        <v>0</v>
      </c>
      <c r="M101" s="253">
        <v>0</v>
      </c>
      <c r="N101" s="254">
        <v>0</v>
      </c>
      <c r="O101" s="252">
        <v>0</v>
      </c>
      <c r="P101" s="253">
        <v>0</v>
      </c>
      <c r="Q101" s="255">
        <v>0</v>
      </c>
    </row>
    <row r="102" spans="1:17" ht="12.75">
      <c r="A102" s="334" t="s">
        <v>831</v>
      </c>
      <c r="B102" s="380" t="s">
        <v>116</v>
      </c>
      <c r="C102" s="381">
        <f t="shared" si="42"/>
        <v>0</v>
      </c>
      <c r="D102" s="382">
        <f t="shared" si="43"/>
        <v>0</v>
      </c>
      <c r="E102" s="383">
        <f t="shared" si="44"/>
        <v>0</v>
      </c>
      <c r="F102" s="252">
        <v>0</v>
      </c>
      <c r="G102" s="253">
        <v>0</v>
      </c>
      <c r="H102" s="254">
        <v>0</v>
      </c>
      <c r="I102" s="252">
        <v>0</v>
      </c>
      <c r="J102" s="253">
        <v>0</v>
      </c>
      <c r="K102" s="254">
        <v>0</v>
      </c>
      <c r="L102" s="252">
        <v>0</v>
      </c>
      <c r="M102" s="253">
        <v>0</v>
      </c>
      <c r="N102" s="254">
        <v>0</v>
      </c>
      <c r="O102" s="252">
        <v>0</v>
      </c>
      <c r="P102" s="253">
        <v>0</v>
      </c>
      <c r="Q102" s="255">
        <v>0</v>
      </c>
    </row>
    <row r="103" spans="1:17" ht="12.75">
      <c r="A103" s="334" t="s">
        <v>832</v>
      </c>
      <c r="B103" s="380" t="s">
        <v>117</v>
      </c>
      <c r="C103" s="381">
        <f t="shared" si="42"/>
        <v>0</v>
      </c>
      <c r="D103" s="382">
        <f t="shared" si="43"/>
        <v>0</v>
      </c>
      <c r="E103" s="383">
        <f t="shared" si="44"/>
        <v>0</v>
      </c>
      <c r="F103" s="252">
        <v>0</v>
      </c>
      <c r="G103" s="253">
        <v>0</v>
      </c>
      <c r="H103" s="254">
        <v>0</v>
      </c>
      <c r="I103" s="252">
        <v>0</v>
      </c>
      <c r="J103" s="253">
        <v>0</v>
      </c>
      <c r="K103" s="254">
        <v>0</v>
      </c>
      <c r="L103" s="252">
        <v>0</v>
      </c>
      <c r="M103" s="253">
        <v>0</v>
      </c>
      <c r="N103" s="254">
        <v>0</v>
      </c>
      <c r="O103" s="252">
        <v>0</v>
      </c>
      <c r="P103" s="253">
        <v>0</v>
      </c>
      <c r="Q103" s="255">
        <v>0</v>
      </c>
    </row>
    <row r="104" spans="1:17" ht="12.75">
      <c r="A104" s="334" t="s">
        <v>833</v>
      </c>
      <c r="B104" s="386" t="s">
        <v>118</v>
      </c>
      <c r="C104" s="387">
        <f t="shared" si="42"/>
        <v>0</v>
      </c>
      <c r="D104" s="388">
        <f t="shared" si="43"/>
        <v>0</v>
      </c>
      <c r="E104" s="389">
        <f t="shared" si="44"/>
        <v>0</v>
      </c>
      <c r="F104" s="256">
        <v>0</v>
      </c>
      <c r="G104" s="257">
        <v>0</v>
      </c>
      <c r="H104" s="258">
        <v>0</v>
      </c>
      <c r="I104" s="256">
        <v>0</v>
      </c>
      <c r="J104" s="257">
        <v>0</v>
      </c>
      <c r="K104" s="258">
        <v>0</v>
      </c>
      <c r="L104" s="256">
        <v>0</v>
      </c>
      <c r="M104" s="257">
        <v>0</v>
      </c>
      <c r="N104" s="258">
        <v>0</v>
      </c>
      <c r="O104" s="256">
        <v>0</v>
      </c>
      <c r="P104" s="257">
        <v>0</v>
      </c>
      <c r="Q104" s="259">
        <v>0</v>
      </c>
    </row>
    <row r="105" spans="1:17" ht="12.75">
      <c r="A105" s="174" t="s">
        <v>827</v>
      </c>
      <c r="B105" s="391" t="s">
        <v>723</v>
      </c>
      <c r="C105" s="392">
        <f>SUM(C99:C104)</f>
        <v>0</v>
      </c>
      <c r="D105" s="393">
        <f>SUM(D99:D104)</f>
        <v>0</v>
      </c>
      <c r="E105" s="394">
        <f>SUM(E99:E104)</f>
        <v>0</v>
      </c>
      <c r="F105" s="392">
        <f>SUM(F99:F104)</f>
        <v>0</v>
      </c>
      <c r="G105" s="393">
        <f aca="true" t="shared" si="45" ref="G105:Q105">SUM(G99:G104)</f>
        <v>0</v>
      </c>
      <c r="H105" s="394">
        <f t="shared" si="45"/>
        <v>0</v>
      </c>
      <c r="I105" s="392">
        <f t="shared" si="45"/>
        <v>0</v>
      </c>
      <c r="J105" s="393">
        <f t="shared" si="45"/>
        <v>0</v>
      </c>
      <c r="K105" s="394">
        <f t="shared" si="45"/>
        <v>0</v>
      </c>
      <c r="L105" s="392">
        <f t="shared" si="45"/>
        <v>0</v>
      </c>
      <c r="M105" s="393">
        <f t="shared" si="45"/>
        <v>0</v>
      </c>
      <c r="N105" s="394">
        <f t="shared" si="45"/>
        <v>0</v>
      </c>
      <c r="O105" s="392">
        <f t="shared" si="45"/>
        <v>0</v>
      </c>
      <c r="P105" s="393">
        <f t="shared" si="45"/>
        <v>0</v>
      </c>
      <c r="Q105" s="395">
        <f t="shared" si="45"/>
        <v>0</v>
      </c>
    </row>
    <row r="106" spans="1:17" ht="12.75">
      <c r="A106" s="175" t="s">
        <v>825</v>
      </c>
      <c r="B106" s="243" t="s">
        <v>810</v>
      </c>
      <c r="C106" s="563" t="s">
        <v>718</v>
      </c>
      <c r="D106" s="564"/>
      <c r="E106" s="564"/>
      <c r="F106" s="563" t="s">
        <v>719</v>
      </c>
      <c r="G106" s="564"/>
      <c r="H106" s="564"/>
      <c r="I106" s="563" t="s">
        <v>843</v>
      </c>
      <c r="J106" s="564"/>
      <c r="K106" s="564"/>
      <c r="L106" s="563" t="s">
        <v>844</v>
      </c>
      <c r="M106" s="564"/>
      <c r="N106" s="564"/>
      <c r="O106" s="563" t="s">
        <v>720</v>
      </c>
      <c r="P106" s="564"/>
      <c r="Q106" s="565"/>
    </row>
    <row r="107" spans="1:17" ht="12.75">
      <c r="A107" s="171"/>
      <c r="B107" s="391" t="s">
        <v>845</v>
      </c>
      <c r="C107" s="376" t="s">
        <v>78</v>
      </c>
      <c r="D107" s="377" t="s">
        <v>721</v>
      </c>
      <c r="E107" s="378" t="s">
        <v>722</v>
      </c>
      <c r="F107" s="376" t="s">
        <v>78</v>
      </c>
      <c r="G107" s="377" t="s">
        <v>721</v>
      </c>
      <c r="H107" s="378" t="s">
        <v>722</v>
      </c>
      <c r="I107" s="376" t="s">
        <v>78</v>
      </c>
      <c r="J107" s="377" t="s">
        <v>721</v>
      </c>
      <c r="K107" s="378" t="s">
        <v>722</v>
      </c>
      <c r="L107" s="376" t="s">
        <v>78</v>
      </c>
      <c r="M107" s="377" t="s">
        <v>721</v>
      </c>
      <c r="N107" s="378" t="s">
        <v>722</v>
      </c>
      <c r="O107" s="376" t="s">
        <v>78</v>
      </c>
      <c r="P107" s="377" t="s">
        <v>721</v>
      </c>
      <c r="Q107" s="379" t="s">
        <v>722</v>
      </c>
    </row>
    <row r="108" spans="1:17" ht="12.75">
      <c r="A108" s="334" t="s">
        <v>834</v>
      </c>
      <c r="B108" s="380" t="s">
        <v>809</v>
      </c>
      <c r="C108" s="381">
        <f aca="true" t="shared" si="46" ref="C108:C113">F108+I108+L108+O108</f>
        <v>0</v>
      </c>
      <c r="D108" s="382">
        <f aca="true" t="shared" si="47" ref="D108:D113">G108+J108+M108+P108</f>
        <v>0</v>
      </c>
      <c r="E108" s="383">
        <f aca="true" t="shared" si="48" ref="E108:E113">H108+K108+N108+Q108</f>
        <v>0</v>
      </c>
      <c r="F108" s="248">
        <v>0</v>
      </c>
      <c r="G108" s="249">
        <v>0</v>
      </c>
      <c r="H108" s="250">
        <v>0</v>
      </c>
      <c r="I108" s="248">
        <v>0</v>
      </c>
      <c r="J108" s="249">
        <v>0</v>
      </c>
      <c r="K108" s="250">
        <v>0</v>
      </c>
      <c r="L108" s="248">
        <v>0</v>
      </c>
      <c r="M108" s="249">
        <v>0</v>
      </c>
      <c r="N108" s="250">
        <v>0</v>
      </c>
      <c r="O108" s="248">
        <v>0</v>
      </c>
      <c r="P108" s="249">
        <v>0</v>
      </c>
      <c r="Q108" s="251">
        <v>0</v>
      </c>
    </row>
    <row r="109" spans="1:17" ht="12.75">
      <c r="A109" s="334" t="s">
        <v>835</v>
      </c>
      <c r="B109" s="380" t="s">
        <v>75</v>
      </c>
      <c r="C109" s="381">
        <f t="shared" si="46"/>
        <v>0</v>
      </c>
      <c r="D109" s="382">
        <f t="shared" si="47"/>
        <v>0</v>
      </c>
      <c r="E109" s="383">
        <f t="shared" si="48"/>
        <v>0</v>
      </c>
      <c r="F109" s="252">
        <v>0</v>
      </c>
      <c r="G109" s="253">
        <v>0</v>
      </c>
      <c r="H109" s="254">
        <v>0</v>
      </c>
      <c r="I109" s="252">
        <v>0</v>
      </c>
      <c r="J109" s="253">
        <v>0</v>
      </c>
      <c r="K109" s="254">
        <v>0</v>
      </c>
      <c r="L109" s="252">
        <v>0</v>
      </c>
      <c r="M109" s="253">
        <v>0</v>
      </c>
      <c r="N109" s="254">
        <v>0</v>
      </c>
      <c r="O109" s="252">
        <v>0</v>
      </c>
      <c r="P109" s="253">
        <v>0</v>
      </c>
      <c r="Q109" s="255">
        <v>0</v>
      </c>
    </row>
    <row r="110" spans="1:17" ht="12.75">
      <c r="A110" s="334" t="s">
        <v>836</v>
      </c>
      <c r="B110" s="380" t="s">
        <v>115</v>
      </c>
      <c r="C110" s="381">
        <f t="shared" si="46"/>
        <v>0</v>
      </c>
      <c r="D110" s="382">
        <f t="shared" si="47"/>
        <v>0</v>
      </c>
      <c r="E110" s="383">
        <f t="shared" si="48"/>
        <v>0</v>
      </c>
      <c r="F110" s="252">
        <v>0</v>
      </c>
      <c r="G110" s="253">
        <v>0</v>
      </c>
      <c r="H110" s="254">
        <v>0</v>
      </c>
      <c r="I110" s="252">
        <v>0</v>
      </c>
      <c r="J110" s="253">
        <v>0</v>
      </c>
      <c r="K110" s="254">
        <v>0</v>
      </c>
      <c r="L110" s="252">
        <v>0</v>
      </c>
      <c r="M110" s="253">
        <v>0</v>
      </c>
      <c r="N110" s="254">
        <v>0</v>
      </c>
      <c r="O110" s="252">
        <v>0</v>
      </c>
      <c r="P110" s="253">
        <v>0</v>
      </c>
      <c r="Q110" s="255">
        <v>0</v>
      </c>
    </row>
    <row r="111" spans="1:17" ht="12.75">
      <c r="A111" s="334" t="s">
        <v>837</v>
      </c>
      <c r="B111" s="380" t="s">
        <v>116</v>
      </c>
      <c r="C111" s="381">
        <f t="shared" si="46"/>
        <v>0</v>
      </c>
      <c r="D111" s="382">
        <f t="shared" si="47"/>
        <v>0</v>
      </c>
      <c r="E111" s="383">
        <f t="shared" si="48"/>
        <v>0</v>
      </c>
      <c r="F111" s="252">
        <v>0</v>
      </c>
      <c r="G111" s="253">
        <v>0</v>
      </c>
      <c r="H111" s="254">
        <v>0</v>
      </c>
      <c r="I111" s="252">
        <v>0</v>
      </c>
      <c r="J111" s="253">
        <v>0</v>
      </c>
      <c r="K111" s="254">
        <v>0</v>
      </c>
      <c r="L111" s="252">
        <v>0</v>
      </c>
      <c r="M111" s="253">
        <v>0</v>
      </c>
      <c r="N111" s="254">
        <v>0</v>
      </c>
      <c r="O111" s="252">
        <v>0</v>
      </c>
      <c r="P111" s="253">
        <v>0</v>
      </c>
      <c r="Q111" s="255">
        <v>0</v>
      </c>
    </row>
    <row r="112" spans="1:17" ht="12.75">
      <c r="A112" s="334" t="s">
        <v>838</v>
      </c>
      <c r="B112" s="380" t="s">
        <v>117</v>
      </c>
      <c r="C112" s="381">
        <f t="shared" si="46"/>
        <v>0</v>
      </c>
      <c r="D112" s="382">
        <f t="shared" si="47"/>
        <v>0</v>
      </c>
      <c r="E112" s="383">
        <f t="shared" si="48"/>
        <v>0</v>
      </c>
      <c r="F112" s="252">
        <v>0</v>
      </c>
      <c r="G112" s="253">
        <v>0</v>
      </c>
      <c r="H112" s="254">
        <v>0</v>
      </c>
      <c r="I112" s="252">
        <v>0</v>
      </c>
      <c r="J112" s="253">
        <v>0</v>
      </c>
      <c r="K112" s="254">
        <v>0</v>
      </c>
      <c r="L112" s="252">
        <v>0</v>
      </c>
      <c r="M112" s="253">
        <v>0</v>
      </c>
      <c r="N112" s="254">
        <v>0</v>
      </c>
      <c r="O112" s="252">
        <v>0</v>
      </c>
      <c r="P112" s="253">
        <v>0</v>
      </c>
      <c r="Q112" s="255">
        <v>0</v>
      </c>
    </row>
    <row r="113" spans="1:17" ht="12.75">
      <c r="A113" s="334" t="s">
        <v>839</v>
      </c>
      <c r="B113" s="386" t="s">
        <v>118</v>
      </c>
      <c r="C113" s="387">
        <f t="shared" si="46"/>
        <v>0</v>
      </c>
      <c r="D113" s="388">
        <f t="shared" si="47"/>
        <v>0</v>
      </c>
      <c r="E113" s="389">
        <f t="shared" si="48"/>
        <v>0</v>
      </c>
      <c r="F113" s="256">
        <v>0</v>
      </c>
      <c r="G113" s="257">
        <v>0</v>
      </c>
      <c r="H113" s="258">
        <v>0</v>
      </c>
      <c r="I113" s="256">
        <v>0</v>
      </c>
      <c r="J113" s="257">
        <v>0</v>
      </c>
      <c r="K113" s="258">
        <v>0</v>
      </c>
      <c r="L113" s="256">
        <v>0</v>
      </c>
      <c r="M113" s="257">
        <v>0</v>
      </c>
      <c r="N113" s="258">
        <v>0</v>
      </c>
      <c r="O113" s="256">
        <v>0</v>
      </c>
      <c r="P113" s="257">
        <v>0</v>
      </c>
      <c r="Q113" s="259">
        <v>0</v>
      </c>
    </row>
    <row r="114" spans="1:17" ht="12.75">
      <c r="A114" s="174" t="s">
        <v>826</v>
      </c>
      <c r="B114" s="391" t="s">
        <v>723</v>
      </c>
      <c r="C114" s="392">
        <f aca="true" t="shared" si="49" ref="C114:Q114">SUM(C108:C113)</f>
        <v>0</v>
      </c>
      <c r="D114" s="393">
        <f t="shared" si="49"/>
        <v>0</v>
      </c>
      <c r="E114" s="394">
        <f t="shared" si="49"/>
        <v>0</v>
      </c>
      <c r="F114" s="392">
        <f t="shared" si="49"/>
        <v>0</v>
      </c>
      <c r="G114" s="393">
        <f t="shared" si="49"/>
        <v>0</v>
      </c>
      <c r="H114" s="394">
        <f t="shared" si="49"/>
        <v>0</v>
      </c>
      <c r="I114" s="392">
        <f t="shared" si="49"/>
        <v>0</v>
      </c>
      <c r="J114" s="393">
        <f t="shared" si="49"/>
        <v>0</v>
      </c>
      <c r="K114" s="394">
        <f t="shared" si="49"/>
        <v>0</v>
      </c>
      <c r="L114" s="392">
        <f t="shared" si="49"/>
        <v>0</v>
      </c>
      <c r="M114" s="393">
        <f t="shared" si="49"/>
        <v>0</v>
      </c>
      <c r="N114" s="394">
        <f t="shared" si="49"/>
        <v>0</v>
      </c>
      <c r="O114" s="392">
        <f t="shared" si="49"/>
        <v>0</v>
      </c>
      <c r="P114" s="393">
        <f t="shared" si="49"/>
        <v>0</v>
      </c>
      <c r="Q114" s="395">
        <f t="shared" si="49"/>
        <v>0</v>
      </c>
    </row>
    <row r="115" spans="1:17" ht="12.75">
      <c r="A115" s="402"/>
      <c r="B115" s="401" t="s">
        <v>846</v>
      </c>
      <c r="C115" s="403"/>
      <c r="D115" s="403"/>
      <c r="E115" s="403"/>
      <c r="F115" s="403"/>
      <c r="G115" s="403"/>
      <c r="H115" s="403"/>
      <c r="I115" s="403"/>
      <c r="J115" s="403"/>
      <c r="K115" s="403"/>
      <c r="L115" s="403"/>
      <c r="M115" s="403"/>
      <c r="N115" s="403"/>
      <c r="O115" s="403"/>
      <c r="P115" s="403"/>
      <c r="Q115" s="404"/>
    </row>
    <row r="116" spans="1:17" ht="12.75">
      <c r="A116" s="175" t="s">
        <v>848</v>
      </c>
      <c r="B116" s="243" t="s">
        <v>810</v>
      </c>
      <c r="C116" s="563" t="s">
        <v>718</v>
      </c>
      <c r="D116" s="564"/>
      <c r="E116" s="564"/>
      <c r="F116" s="563" t="s">
        <v>719</v>
      </c>
      <c r="G116" s="564"/>
      <c r="H116" s="564"/>
      <c r="I116" s="563" t="s">
        <v>843</v>
      </c>
      <c r="J116" s="564"/>
      <c r="K116" s="564"/>
      <c r="L116" s="563" t="s">
        <v>844</v>
      </c>
      <c r="M116" s="564"/>
      <c r="N116" s="564"/>
      <c r="O116" s="563" t="s">
        <v>720</v>
      </c>
      <c r="P116" s="564"/>
      <c r="Q116" s="565"/>
    </row>
    <row r="117" spans="1:17" ht="12.75">
      <c r="A117" s="171"/>
      <c r="B117" s="391" t="s">
        <v>68</v>
      </c>
      <c r="C117" s="376" t="s">
        <v>78</v>
      </c>
      <c r="D117" s="377" t="s">
        <v>721</v>
      </c>
      <c r="E117" s="378" t="s">
        <v>722</v>
      </c>
      <c r="F117" s="376" t="s">
        <v>78</v>
      </c>
      <c r="G117" s="377" t="s">
        <v>721</v>
      </c>
      <c r="H117" s="378" t="s">
        <v>722</v>
      </c>
      <c r="I117" s="376" t="s">
        <v>78</v>
      </c>
      <c r="J117" s="377" t="s">
        <v>721</v>
      </c>
      <c r="K117" s="378" t="s">
        <v>722</v>
      </c>
      <c r="L117" s="376" t="s">
        <v>78</v>
      </c>
      <c r="M117" s="377" t="s">
        <v>721</v>
      </c>
      <c r="N117" s="378" t="s">
        <v>722</v>
      </c>
      <c r="O117" s="376" t="s">
        <v>78</v>
      </c>
      <c r="P117" s="377" t="s">
        <v>721</v>
      </c>
      <c r="Q117" s="379" t="s">
        <v>722</v>
      </c>
    </row>
    <row r="118" spans="1:17" ht="12.75">
      <c r="A118" s="334" t="s">
        <v>849</v>
      </c>
      <c r="B118" s="380" t="s">
        <v>809</v>
      </c>
      <c r="C118" s="381">
        <f aca="true" t="shared" si="50" ref="C118:C123">F118+I118+L118+O118</f>
        <v>0</v>
      </c>
      <c r="D118" s="382">
        <f aca="true" t="shared" si="51" ref="D118:D123">G118+J118+M118+P118</f>
        <v>0</v>
      </c>
      <c r="E118" s="383">
        <f aca="true" t="shared" si="52" ref="E118:E123">H118+K118+N118+Q118</f>
        <v>0</v>
      </c>
      <c r="F118" s="248">
        <v>0</v>
      </c>
      <c r="G118" s="249">
        <v>0</v>
      </c>
      <c r="H118" s="250">
        <v>0</v>
      </c>
      <c r="I118" s="248">
        <v>0</v>
      </c>
      <c r="J118" s="249">
        <v>0</v>
      </c>
      <c r="K118" s="250">
        <v>0</v>
      </c>
      <c r="L118" s="248">
        <v>0</v>
      </c>
      <c r="M118" s="249">
        <v>0</v>
      </c>
      <c r="N118" s="250">
        <v>0</v>
      </c>
      <c r="O118" s="248">
        <v>0</v>
      </c>
      <c r="P118" s="249">
        <v>0</v>
      </c>
      <c r="Q118" s="251">
        <v>0</v>
      </c>
    </row>
    <row r="119" spans="1:17" ht="12.75">
      <c r="A119" s="334" t="s">
        <v>850</v>
      </c>
      <c r="B119" s="380" t="s">
        <v>75</v>
      </c>
      <c r="C119" s="381">
        <f t="shared" si="50"/>
        <v>0</v>
      </c>
      <c r="D119" s="382">
        <f t="shared" si="51"/>
        <v>0</v>
      </c>
      <c r="E119" s="383">
        <f t="shared" si="52"/>
        <v>0</v>
      </c>
      <c r="F119" s="252">
        <v>0</v>
      </c>
      <c r="G119" s="253">
        <v>0</v>
      </c>
      <c r="H119" s="254">
        <v>0</v>
      </c>
      <c r="I119" s="252">
        <v>0</v>
      </c>
      <c r="J119" s="253">
        <v>0</v>
      </c>
      <c r="K119" s="254">
        <v>0</v>
      </c>
      <c r="L119" s="252">
        <v>0</v>
      </c>
      <c r="M119" s="253">
        <v>0</v>
      </c>
      <c r="N119" s="254">
        <v>0</v>
      </c>
      <c r="O119" s="252">
        <v>0</v>
      </c>
      <c r="P119" s="253">
        <v>0</v>
      </c>
      <c r="Q119" s="255">
        <v>0</v>
      </c>
    </row>
    <row r="120" spans="1:17" ht="12.75">
      <c r="A120" s="334" t="s">
        <v>851</v>
      </c>
      <c r="B120" s="380" t="s">
        <v>115</v>
      </c>
      <c r="C120" s="381">
        <f t="shared" si="50"/>
        <v>0</v>
      </c>
      <c r="D120" s="382">
        <f t="shared" si="51"/>
        <v>0</v>
      </c>
      <c r="E120" s="383">
        <f t="shared" si="52"/>
        <v>0</v>
      </c>
      <c r="F120" s="252">
        <v>0</v>
      </c>
      <c r="G120" s="253">
        <v>0</v>
      </c>
      <c r="H120" s="254">
        <v>0</v>
      </c>
      <c r="I120" s="252">
        <v>0</v>
      </c>
      <c r="J120" s="253">
        <v>0</v>
      </c>
      <c r="K120" s="254">
        <v>0</v>
      </c>
      <c r="L120" s="252">
        <v>0</v>
      </c>
      <c r="M120" s="253">
        <v>0</v>
      </c>
      <c r="N120" s="254">
        <v>0</v>
      </c>
      <c r="O120" s="252">
        <v>0</v>
      </c>
      <c r="P120" s="253">
        <v>0</v>
      </c>
      <c r="Q120" s="255">
        <v>0</v>
      </c>
    </row>
    <row r="121" spans="1:17" ht="12.75">
      <c r="A121" s="334" t="s">
        <v>852</v>
      </c>
      <c r="B121" s="380" t="s">
        <v>116</v>
      </c>
      <c r="C121" s="381">
        <f t="shared" si="50"/>
        <v>0</v>
      </c>
      <c r="D121" s="382">
        <f t="shared" si="51"/>
        <v>0</v>
      </c>
      <c r="E121" s="383">
        <f t="shared" si="52"/>
        <v>0</v>
      </c>
      <c r="F121" s="252">
        <v>0</v>
      </c>
      <c r="G121" s="253">
        <v>0</v>
      </c>
      <c r="H121" s="254">
        <v>0</v>
      </c>
      <c r="I121" s="252">
        <v>0</v>
      </c>
      <c r="J121" s="253">
        <v>0</v>
      </c>
      <c r="K121" s="254">
        <v>0</v>
      </c>
      <c r="L121" s="252">
        <v>0</v>
      </c>
      <c r="M121" s="253">
        <v>0</v>
      </c>
      <c r="N121" s="254">
        <v>0</v>
      </c>
      <c r="O121" s="252">
        <v>0</v>
      </c>
      <c r="P121" s="253">
        <v>0</v>
      </c>
      <c r="Q121" s="255">
        <v>0</v>
      </c>
    </row>
    <row r="122" spans="1:17" ht="12.75">
      <c r="A122" s="334" t="s">
        <v>853</v>
      </c>
      <c r="B122" s="380" t="s">
        <v>117</v>
      </c>
      <c r="C122" s="381">
        <f t="shared" si="50"/>
        <v>0</v>
      </c>
      <c r="D122" s="382">
        <f t="shared" si="51"/>
        <v>0</v>
      </c>
      <c r="E122" s="383">
        <f t="shared" si="52"/>
        <v>0</v>
      </c>
      <c r="F122" s="252">
        <v>0</v>
      </c>
      <c r="G122" s="253">
        <v>0</v>
      </c>
      <c r="H122" s="254">
        <v>0</v>
      </c>
      <c r="I122" s="252">
        <v>0</v>
      </c>
      <c r="J122" s="253">
        <v>0</v>
      </c>
      <c r="K122" s="254">
        <v>0</v>
      </c>
      <c r="L122" s="252">
        <v>0</v>
      </c>
      <c r="M122" s="253">
        <v>0</v>
      </c>
      <c r="N122" s="254">
        <v>0</v>
      </c>
      <c r="O122" s="252">
        <v>0</v>
      </c>
      <c r="P122" s="253">
        <v>0</v>
      </c>
      <c r="Q122" s="255">
        <v>0</v>
      </c>
    </row>
    <row r="123" spans="1:17" ht="12.75">
      <c r="A123" s="334" t="s">
        <v>854</v>
      </c>
      <c r="B123" s="386" t="s">
        <v>118</v>
      </c>
      <c r="C123" s="387">
        <f t="shared" si="50"/>
        <v>0</v>
      </c>
      <c r="D123" s="388">
        <f t="shared" si="51"/>
        <v>0</v>
      </c>
      <c r="E123" s="389">
        <f t="shared" si="52"/>
        <v>0</v>
      </c>
      <c r="F123" s="256">
        <v>0</v>
      </c>
      <c r="G123" s="257">
        <v>0</v>
      </c>
      <c r="H123" s="258">
        <v>0</v>
      </c>
      <c r="I123" s="256">
        <v>0</v>
      </c>
      <c r="J123" s="257">
        <v>0</v>
      </c>
      <c r="K123" s="258">
        <v>0</v>
      </c>
      <c r="L123" s="256">
        <v>0</v>
      </c>
      <c r="M123" s="257">
        <v>0</v>
      </c>
      <c r="N123" s="258">
        <v>0</v>
      </c>
      <c r="O123" s="256">
        <v>0</v>
      </c>
      <c r="P123" s="257">
        <v>0</v>
      </c>
      <c r="Q123" s="259">
        <v>0</v>
      </c>
    </row>
    <row r="124" spans="1:17" ht="13.5" thickBot="1">
      <c r="A124" s="405" t="s">
        <v>855</v>
      </c>
      <c r="B124" s="406" t="s">
        <v>723</v>
      </c>
      <c r="C124" s="407">
        <f>SUM(C118:C123)</f>
        <v>0</v>
      </c>
      <c r="D124" s="408">
        <f>SUM(D118:D123)</f>
        <v>0</v>
      </c>
      <c r="E124" s="409">
        <f>SUM(E118:E123)</f>
        <v>0</v>
      </c>
      <c r="F124" s="407">
        <f>SUM(F118:F123)</f>
        <v>0</v>
      </c>
      <c r="G124" s="408">
        <f aca="true" t="shared" si="53" ref="G124:Q124">SUM(G118:G123)</f>
        <v>0</v>
      </c>
      <c r="H124" s="409">
        <f t="shared" si="53"/>
        <v>0</v>
      </c>
      <c r="I124" s="407">
        <f t="shared" si="53"/>
        <v>0</v>
      </c>
      <c r="J124" s="408">
        <f t="shared" si="53"/>
        <v>0</v>
      </c>
      <c r="K124" s="409">
        <f t="shared" si="53"/>
        <v>0</v>
      </c>
      <c r="L124" s="407">
        <f t="shared" si="53"/>
        <v>0</v>
      </c>
      <c r="M124" s="408">
        <f t="shared" si="53"/>
        <v>0</v>
      </c>
      <c r="N124" s="409">
        <f t="shared" si="53"/>
        <v>0</v>
      </c>
      <c r="O124" s="407">
        <f t="shared" si="53"/>
        <v>0</v>
      </c>
      <c r="P124" s="408">
        <f t="shared" si="53"/>
        <v>0</v>
      </c>
      <c r="Q124" s="410">
        <f t="shared" si="53"/>
        <v>0</v>
      </c>
    </row>
  </sheetData>
  <sheetProtection password="E209" sheet="1" objects="1" scenarios="1"/>
  <mergeCells count="71">
    <mergeCell ref="C116:E116"/>
    <mergeCell ref="F116:H116"/>
    <mergeCell ref="I116:K116"/>
    <mergeCell ref="L116:N116"/>
    <mergeCell ref="O116:Q116"/>
    <mergeCell ref="F14:H14"/>
    <mergeCell ref="I97:K97"/>
    <mergeCell ref="I14:K14"/>
    <mergeCell ref="L97:N97"/>
    <mergeCell ref="L14:N14"/>
    <mergeCell ref="O97:Q97"/>
    <mergeCell ref="O14:Q14"/>
    <mergeCell ref="F51:H51"/>
    <mergeCell ref="F69:H69"/>
    <mergeCell ref="F78:H78"/>
    <mergeCell ref="F97:H97"/>
    <mergeCell ref="F60:H60"/>
    <mergeCell ref="I3:K3"/>
    <mergeCell ref="I88:K88"/>
    <mergeCell ref="I24:K24"/>
    <mergeCell ref="I33:K33"/>
    <mergeCell ref="I60:K60"/>
    <mergeCell ref="I69:K69"/>
    <mergeCell ref="I78:K78"/>
    <mergeCell ref="L3:N3"/>
    <mergeCell ref="L88:N88"/>
    <mergeCell ref="L24:N24"/>
    <mergeCell ref="L33:N33"/>
    <mergeCell ref="L60:N60"/>
    <mergeCell ref="L69:N69"/>
    <mergeCell ref="L78:N78"/>
    <mergeCell ref="O3:Q3"/>
    <mergeCell ref="O88:Q88"/>
    <mergeCell ref="O24:Q24"/>
    <mergeCell ref="O33:Q33"/>
    <mergeCell ref="O60:Q60"/>
    <mergeCell ref="O69:Q69"/>
    <mergeCell ref="O78:Q78"/>
    <mergeCell ref="C97:E97"/>
    <mergeCell ref="C60:E60"/>
    <mergeCell ref="C69:E69"/>
    <mergeCell ref="C78:E78"/>
    <mergeCell ref="C3:E3"/>
    <mergeCell ref="C88:E88"/>
    <mergeCell ref="C24:E24"/>
    <mergeCell ref="C33:E33"/>
    <mergeCell ref="B12:H12"/>
    <mergeCell ref="F3:H3"/>
    <mergeCell ref="F88:H88"/>
    <mergeCell ref="F24:H24"/>
    <mergeCell ref="F33:H33"/>
    <mergeCell ref="F42:H42"/>
    <mergeCell ref="F1:H2"/>
    <mergeCell ref="C42:E42"/>
    <mergeCell ref="C51:E51"/>
    <mergeCell ref="O42:Q42"/>
    <mergeCell ref="O51:Q51"/>
    <mergeCell ref="L42:N42"/>
    <mergeCell ref="L51:N51"/>
    <mergeCell ref="I42:K42"/>
    <mergeCell ref="I51:K51"/>
    <mergeCell ref="C14:E14"/>
    <mergeCell ref="A1:A2"/>
    <mergeCell ref="B1:B2"/>
    <mergeCell ref="C1:C2"/>
    <mergeCell ref="D1:E2"/>
    <mergeCell ref="O106:Q106"/>
    <mergeCell ref="C106:E106"/>
    <mergeCell ref="F106:H106"/>
    <mergeCell ref="I106:K106"/>
    <mergeCell ref="L106:N106"/>
  </mergeCells>
  <printOptions/>
  <pageMargins left="0.31" right="0.16" top="0.5511811023622047" bottom="0.2755905511811024" header="0.2755905511811024" footer="0.5118110236220472"/>
  <pageSetup fitToHeight="1" fitToWidth="1" horizontalDpi="600" verticalDpi="600" orientation="portrait" paperSize="9" scale="39" r:id="rId1"/>
  <headerFooter alignWithMargins="0">
    <oddHeader>&amp;R&amp;A</oddHeader>
    <oddFooter>&amp;C&amp;F&amp;RSeite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>
    <tabColor indexed="10"/>
  </sheetPr>
  <dimension ref="A1:H106"/>
  <sheetViews>
    <sheetView view="pageBreakPreview" zoomScaleSheetLayoutView="100" workbookViewId="0" topLeftCell="A1">
      <selection activeCell="C20" sqref="C20"/>
    </sheetView>
  </sheetViews>
  <sheetFormatPr defaultColWidth="11.421875" defaultRowHeight="12.75"/>
  <cols>
    <col min="1" max="1" width="9.140625" style="0" customWidth="1"/>
    <col min="2" max="2" width="23.28125" style="0" customWidth="1"/>
    <col min="3" max="3" width="27.8515625" style="0" customWidth="1"/>
    <col min="4" max="4" width="15.57421875" style="0" bestFit="1" customWidth="1"/>
    <col min="5" max="5" width="11.28125" style="0" customWidth="1"/>
    <col min="6" max="6" width="44.7109375" style="0" customWidth="1"/>
    <col min="7" max="17" width="13.28125" style="0" customWidth="1"/>
  </cols>
  <sheetData>
    <row r="1" spans="1:8" ht="12.75">
      <c r="A1" s="281" t="s">
        <v>859</v>
      </c>
      <c r="B1" s="275" t="s">
        <v>867</v>
      </c>
      <c r="C1" s="280"/>
      <c r="D1" s="280"/>
      <c r="E1" s="280"/>
      <c r="F1" s="280"/>
      <c r="G1" s="276"/>
      <c r="H1" s="277"/>
    </row>
    <row r="2" spans="1:8" ht="12.75">
      <c r="A2" s="281"/>
      <c r="B2" s="282"/>
      <c r="C2" s="283"/>
      <c r="D2" s="283"/>
      <c r="E2" s="283"/>
      <c r="F2" s="284"/>
      <c r="G2" s="569" t="s">
        <v>868</v>
      </c>
      <c r="H2" s="570"/>
    </row>
    <row r="3" spans="1:8" ht="12.75">
      <c r="A3" s="278"/>
      <c r="B3" s="272" t="s">
        <v>869</v>
      </c>
      <c r="C3" s="261" t="s">
        <v>886</v>
      </c>
      <c r="D3" s="261" t="s">
        <v>870</v>
      </c>
      <c r="E3" s="261" t="s">
        <v>871</v>
      </c>
      <c r="F3" s="261" t="s">
        <v>890</v>
      </c>
      <c r="G3" s="279" t="s">
        <v>891</v>
      </c>
      <c r="H3" s="267" t="s">
        <v>872</v>
      </c>
    </row>
    <row r="4" spans="1:8" ht="12.75">
      <c r="A4" s="293" t="s">
        <v>860</v>
      </c>
      <c r="B4" s="268" t="s">
        <v>869</v>
      </c>
      <c r="C4" s="268"/>
      <c r="D4" s="269"/>
      <c r="E4" s="268" t="s">
        <v>876</v>
      </c>
      <c r="F4" s="268"/>
      <c r="G4" s="268" t="s">
        <v>874</v>
      </c>
      <c r="H4" s="268" t="s">
        <v>874</v>
      </c>
    </row>
    <row r="5" spans="1:8" ht="12.75">
      <c r="A5" s="294" t="s">
        <v>861</v>
      </c>
      <c r="B5" s="270"/>
      <c r="C5" s="270"/>
      <c r="D5" s="271"/>
      <c r="E5" s="270"/>
      <c r="F5" s="270"/>
      <c r="G5" s="270"/>
      <c r="H5" s="270"/>
    </row>
    <row r="6" spans="1:8" ht="12.75">
      <c r="A6" s="294" t="s">
        <v>862</v>
      </c>
      <c r="B6" s="270"/>
      <c r="C6" s="270"/>
      <c r="D6" s="271"/>
      <c r="E6" s="270"/>
      <c r="F6" s="270"/>
      <c r="G6" s="270"/>
      <c r="H6" s="270"/>
    </row>
    <row r="7" spans="1:8" ht="12.75">
      <c r="A7" s="294" t="s">
        <v>863</v>
      </c>
      <c r="B7" s="270"/>
      <c r="C7" s="270"/>
      <c r="D7" s="271"/>
      <c r="E7" s="270"/>
      <c r="F7" s="270"/>
      <c r="G7" s="270"/>
      <c r="H7" s="270"/>
    </row>
    <row r="8" spans="1:8" ht="12.75">
      <c r="A8" s="294" t="s">
        <v>864</v>
      </c>
      <c r="B8" s="270"/>
      <c r="C8" s="270"/>
      <c r="D8" s="271"/>
      <c r="E8" s="270"/>
      <c r="F8" s="270"/>
      <c r="G8" s="270"/>
      <c r="H8" s="270"/>
    </row>
    <row r="9" spans="1:8" ht="12.75">
      <c r="A9" s="294" t="s">
        <v>865</v>
      </c>
      <c r="B9" s="270"/>
      <c r="C9" s="270"/>
      <c r="D9" s="270"/>
      <c r="E9" s="270"/>
      <c r="F9" s="270"/>
      <c r="G9" s="270"/>
      <c r="H9" s="270"/>
    </row>
    <row r="10" spans="1:8" ht="12.75">
      <c r="A10" s="294" t="s">
        <v>866</v>
      </c>
      <c r="B10" s="270"/>
      <c r="C10" s="270"/>
      <c r="D10" s="270"/>
      <c r="E10" s="270"/>
      <c r="F10" s="270"/>
      <c r="G10" s="270"/>
      <c r="H10" s="270"/>
    </row>
    <row r="11" spans="1:8" ht="12.75">
      <c r="A11" s="294" t="s">
        <v>887</v>
      </c>
      <c r="B11" s="270"/>
      <c r="C11" s="270"/>
      <c r="D11" s="270"/>
      <c r="E11" s="270"/>
      <c r="F11" s="270"/>
      <c r="G11" s="270"/>
      <c r="H11" s="270"/>
    </row>
    <row r="12" spans="1:8" ht="12.75">
      <c r="A12" s="295" t="s">
        <v>888</v>
      </c>
      <c r="B12" s="270"/>
      <c r="C12" s="270"/>
      <c r="D12" s="270"/>
      <c r="E12" s="270"/>
      <c r="F12" s="270"/>
      <c r="G12" s="270"/>
      <c r="H12" s="270"/>
    </row>
    <row r="13" spans="1:8" ht="12.75">
      <c r="A13" s="273" t="s">
        <v>889</v>
      </c>
      <c r="B13" s="281" t="s">
        <v>723</v>
      </c>
      <c r="C13" s="283"/>
      <c r="D13" s="288">
        <f>SUM(D4:D12)</f>
        <v>0</v>
      </c>
      <c r="E13" s="283"/>
      <c r="F13" s="283"/>
      <c r="G13" s="283"/>
      <c r="H13" s="283"/>
    </row>
    <row r="14" spans="1:8" ht="12.75">
      <c r="A14" s="286"/>
      <c r="B14" s="291"/>
      <c r="C14" s="265"/>
      <c r="D14" s="292"/>
      <c r="E14" s="265"/>
      <c r="F14" s="265"/>
      <c r="G14" s="265"/>
      <c r="H14" s="287"/>
    </row>
    <row r="15" spans="1:8" ht="12.75">
      <c r="A15" s="289" t="s">
        <v>893</v>
      </c>
      <c r="B15" s="260" t="s">
        <v>892</v>
      </c>
      <c r="C15" s="263"/>
      <c r="D15" s="263"/>
      <c r="E15" s="263"/>
      <c r="F15" s="263"/>
      <c r="G15" s="262"/>
      <c r="H15" s="290"/>
    </row>
    <row r="16" spans="1:8" ht="12.75">
      <c r="A16" s="281"/>
      <c r="B16" s="282"/>
      <c r="C16" s="283"/>
      <c r="D16" s="283"/>
      <c r="E16" s="283"/>
      <c r="F16" s="284"/>
      <c r="G16" s="569" t="s">
        <v>868</v>
      </c>
      <c r="H16" s="570"/>
    </row>
    <row r="17" spans="1:8" ht="12.75">
      <c r="A17" s="278"/>
      <c r="B17" s="272" t="s">
        <v>869</v>
      </c>
      <c r="C17" s="261" t="s">
        <v>886</v>
      </c>
      <c r="D17" s="261" t="s">
        <v>870</v>
      </c>
      <c r="E17" s="261" t="s">
        <v>871</v>
      </c>
      <c r="F17" s="261" t="s">
        <v>890</v>
      </c>
      <c r="G17" s="279" t="s">
        <v>891</v>
      </c>
      <c r="H17" s="267" t="s">
        <v>872</v>
      </c>
    </row>
    <row r="18" spans="1:8" ht="12.75">
      <c r="A18" s="293" t="s">
        <v>894</v>
      </c>
      <c r="B18" s="268" t="s">
        <v>869</v>
      </c>
      <c r="C18" s="268"/>
      <c r="D18" s="269"/>
      <c r="E18" s="268" t="s">
        <v>871</v>
      </c>
      <c r="F18" s="268"/>
      <c r="G18" s="268" t="s">
        <v>874</v>
      </c>
      <c r="H18" s="268" t="s">
        <v>874</v>
      </c>
    </row>
    <row r="19" spans="1:8" ht="12.75">
      <c r="A19" s="294" t="s">
        <v>895</v>
      </c>
      <c r="B19" s="270"/>
      <c r="C19" s="270"/>
      <c r="D19" s="271"/>
      <c r="E19" s="270"/>
      <c r="F19" s="270"/>
      <c r="G19" s="270"/>
      <c r="H19" s="270"/>
    </row>
    <row r="20" spans="1:8" ht="12.75">
      <c r="A20" s="294" t="s">
        <v>896</v>
      </c>
      <c r="B20" s="270"/>
      <c r="C20" s="270"/>
      <c r="D20" s="271"/>
      <c r="E20" s="270"/>
      <c r="F20" s="270"/>
      <c r="G20" s="270"/>
      <c r="H20" s="270"/>
    </row>
    <row r="21" spans="1:8" ht="12.75">
      <c r="A21" s="294" t="s">
        <v>897</v>
      </c>
      <c r="B21" s="270"/>
      <c r="C21" s="270"/>
      <c r="D21" s="271"/>
      <c r="E21" s="270"/>
      <c r="F21" s="270"/>
      <c r="G21" s="270"/>
      <c r="H21" s="270"/>
    </row>
    <row r="22" spans="1:8" ht="12.75">
      <c r="A22" s="294" t="s">
        <v>898</v>
      </c>
      <c r="B22" s="270"/>
      <c r="C22" s="270"/>
      <c r="D22" s="271"/>
      <c r="E22" s="270"/>
      <c r="F22" s="270"/>
      <c r="G22" s="270"/>
      <c r="H22" s="270"/>
    </row>
    <row r="23" spans="1:8" ht="12.75">
      <c r="A23" s="294" t="s">
        <v>899</v>
      </c>
      <c r="B23" s="270"/>
      <c r="C23" s="270"/>
      <c r="D23" s="270"/>
      <c r="E23" s="270"/>
      <c r="F23" s="270"/>
      <c r="G23" s="270"/>
      <c r="H23" s="270"/>
    </row>
    <row r="24" spans="1:8" ht="12.75">
      <c r="A24" s="294" t="s">
        <v>900</v>
      </c>
      <c r="B24" s="270"/>
      <c r="C24" s="270"/>
      <c r="D24" s="270"/>
      <c r="E24" s="270"/>
      <c r="F24" s="270"/>
      <c r="G24" s="270"/>
      <c r="H24" s="270"/>
    </row>
    <row r="25" spans="1:8" ht="12.75">
      <c r="A25" s="294" t="s">
        <v>901</v>
      </c>
      <c r="B25" s="270"/>
      <c r="C25" s="270"/>
      <c r="D25" s="270"/>
      <c r="E25" s="270"/>
      <c r="F25" s="270"/>
      <c r="G25" s="270"/>
      <c r="H25" s="270"/>
    </row>
    <row r="26" spans="1:8" ht="12.75">
      <c r="A26" s="295" t="s">
        <v>902</v>
      </c>
      <c r="B26" s="270"/>
      <c r="C26" s="270"/>
      <c r="D26" s="270"/>
      <c r="E26" s="270"/>
      <c r="F26" s="270"/>
      <c r="G26" s="270"/>
      <c r="H26" s="270"/>
    </row>
    <row r="27" spans="1:8" ht="12.75">
      <c r="A27" s="273" t="s">
        <v>903</v>
      </c>
      <c r="B27" s="273" t="s">
        <v>723</v>
      </c>
      <c r="C27" s="266"/>
      <c r="D27" s="274">
        <f>SUM(D18:D26)</f>
        <v>0</v>
      </c>
      <c r="E27" s="266"/>
      <c r="F27" s="266"/>
      <c r="G27" s="266"/>
      <c r="H27" s="266"/>
    </row>
    <row r="100" spans="2:3" ht="12.75">
      <c r="B100" s="285" t="s">
        <v>881</v>
      </c>
      <c r="C100" s="285" t="s">
        <v>873</v>
      </c>
    </row>
    <row r="101" spans="2:3" ht="12.75">
      <c r="B101" s="285" t="s">
        <v>882</v>
      </c>
      <c r="C101" s="285" t="s">
        <v>875</v>
      </c>
    </row>
    <row r="102" spans="2:3" ht="12.75">
      <c r="B102" s="285" t="s">
        <v>883</v>
      </c>
      <c r="C102" s="285" t="s">
        <v>876</v>
      </c>
    </row>
    <row r="103" spans="2:3" ht="12.75">
      <c r="B103" s="285" t="s">
        <v>884</v>
      </c>
      <c r="C103" s="285" t="s">
        <v>877</v>
      </c>
    </row>
    <row r="104" spans="2:3" ht="12.75">
      <c r="B104" s="285" t="s">
        <v>885</v>
      </c>
      <c r="C104" s="285" t="s">
        <v>878</v>
      </c>
    </row>
    <row r="105" spans="2:3" ht="12.75">
      <c r="B105" s="285"/>
      <c r="C105" s="285" t="s">
        <v>879</v>
      </c>
    </row>
    <row r="106" spans="2:3" ht="12.75">
      <c r="B106" s="285"/>
      <c r="C106" s="285" t="s">
        <v>880</v>
      </c>
    </row>
  </sheetData>
  <mergeCells count="2">
    <mergeCell ref="G16:H16"/>
    <mergeCell ref="G2:H2"/>
  </mergeCells>
  <dataValidations count="2">
    <dataValidation type="list" allowBlank="1" showInputMessage="1" showErrorMessage="1" sqref="E4:E8 E18:E22">
      <formula1>$C$100:$C$106</formula1>
    </dataValidation>
    <dataValidation type="list" allowBlank="1" showInputMessage="1" showErrorMessage="1" sqref="B4:B8 B18:B22">
      <formula1>$B$100:$B$104</formula1>
    </dataValidation>
  </dataValidations>
  <printOptions/>
  <pageMargins left="0.75" right="0.75" top="1" bottom="1" header="0.4921259845" footer="0.4921259845"/>
  <pageSetup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J259"/>
  <sheetViews>
    <sheetView showGridLines="0" zoomScale="75" zoomScaleNormal="75" zoomScaleSheetLayoutView="75" workbookViewId="0" topLeftCell="A1">
      <selection activeCell="A17" sqref="A1:J17"/>
    </sheetView>
  </sheetViews>
  <sheetFormatPr defaultColWidth="11.421875" defaultRowHeight="12.75"/>
  <cols>
    <col min="1" max="1" width="16.57421875" style="303" customWidth="1"/>
    <col min="2" max="2" width="28.7109375" style="0" customWidth="1"/>
    <col min="3" max="3" width="18.421875" style="0" customWidth="1"/>
    <col min="4" max="10" width="24.00390625" style="0" customWidth="1"/>
    <col min="11" max="16384" width="13.140625" style="0" customWidth="1"/>
  </cols>
  <sheetData>
    <row r="1" spans="1:10" s="298" customFormat="1" ht="18">
      <c r="A1" s="301" t="s">
        <v>905</v>
      </c>
      <c r="B1" s="574" t="s">
        <v>906</v>
      </c>
      <c r="C1" s="574"/>
      <c r="D1" s="574"/>
      <c r="E1" s="574"/>
      <c r="F1" s="574" t="str">
        <f>'B.Energiew. Daten Teil 2'!C1</f>
        <v>Geschäftsjahr 2009</v>
      </c>
      <c r="G1" s="574"/>
      <c r="H1" s="575" t="str">
        <f>'A.Organisatorische Fragen'!K1</f>
        <v>MUSTERNETZBETREIBER</v>
      </c>
      <c r="I1" s="575"/>
      <c r="J1" s="575"/>
    </row>
    <row r="2" spans="1:10" s="300" customFormat="1" ht="16.5" thickBot="1">
      <c r="A2" s="302"/>
      <c r="B2" s="299"/>
      <c r="C2" s="299"/>
      <c r="D2" s="299"/>
      <c r="E2" s="299"/>
      <c r="F2" s="299"/>
      <c r="G2" s="299"/>
      <c r="H2" s="299"/>
      <c r="I2" s="299"/>
      <c r="J2" s="299"/>
    </row>
    <row r="3" spans="1:10" ht="25.5">
      <c r="A3" s="325"/>
      <c r="B3" s="304"/>
      <c r="C3" s="326"/>
      <c r="D3" s="571" t="s">
        <v>1190</v>
      </c>
      <c r="E3" s="572"/>
      <c r="F3" s="573"/>
      <c r="G3" s="571" t="s">
        <v>1189</v>
      </c>
      <c r="H3" s="572"/>
      <c r="I3" s="573"/>
      <c r="J3" s="327" t="s">
        <v>1187</v>
      </c>
    </row>
    <row r="4" spans="1:10" ht="12.75">
      <c r="A4" s="21"/>
      <c r="B4" s="21" t="s">
        <v>1160</v>
      </c>
      <c r="C4" s="312" t="s">
        <v>1162</v>
      </c>
      <c r="D4" s="174" t="s">
        <v>1163</v>
      </c>
      <c r="E4" s="31" t="s">
        <v>1165</v>
      </c>
      <c r="F4" s="318" t="s">
        <v>1167</v>
      </c>
      <c r="G4" s="174" t="s">
        <v>1169</v>
      </c>
      <c r="H4" s="31" t="s">
        <v>1171</v>
      </c>
      <c r="I4" s="318" t="s">
        <v>1173</v>
      </c>
      <c r="J4" s="96" t="s">
        <v>1175</v>
      </c>
    </row>
    <row r="5" spans="1:10" ht="64.5">
      <c r="A5" s="305" t="s">
        <v>1188</v>
      </c>
      <c r="B5" s="306" t="s">
        <v>1161</v>
      </c>
      <c r="C5" s="313" t="s">
        <v>1186</v>
      </c>
      <c r="D5" s="319" t="s">
        <v>1164</v>
      </c>
      <c r="E5" s="307" t="s">
        <v>1166</v>
      </c>
      <c r="F5" s="320" t="s">
        <v>1168</v>
      </c>
      <c r="G5" s="319" t="s">
        <v>1170</v>
      </c>
      <c r="H5" s="307" t="s">
        <v>1172</v>
      </c>
      <c r="I5" s="320" t="s">
        <v>1174</v>
      </c>
      <c r="J5" s="315" t="s">
        <v>1176</v>
      </c>
    </row>
    <row r="6" spans="1:10" ht="15.75">
      <c r="A6" s="305"/>
      <c r="B6" s="308"/>
      <c r="C6" s="314"/>
      <c r="D6" s="321" t="s">
        <v>78</v>
      </c>
      <c r="E6" s="27" t="s">
        <v>78</v>
      </c>
      <c r="F6" s="322" t="s">
        <v>78</v>
      </c>
      <c r="G6" s="321" t="s">
        <v>78</v>
      </c>
      <c r="H6" s="27" t="s">
        <v>78</v>
      </c>
      <c r="I6" s="322" t="s">
        <v>78</v>
      </c>
      <c r="J6" s="316" t="s">
        <v>78</v>
      </c>
    </row>
    <row r="7" spans="1:10" ht="31.5">
      <c r="A7" s="309" t="s">
        <v>907</v>
      </c>
      <c r="B7" s="39"/>
      <c r="C7" s="314"/>
      <c r="D7" s="323">
        <f aca="true" t="shared" si="0" ref="D7:I7">SUM(E8:E259)</f>
        <v>0</v>
      </c>
      <c r="E7" s="310">
        <f t="shared" si="0"/>
        <v>0</v>
      </c>
      <c r="F7" s="324">
        <f t="shared" si="0"/>
        <v>0</v>
      </c>
      <c r="G7" s="323">
        <f t="shared" si="0"/>
        <v>0</v>
      </c>
      <c r="H7" s="310">
        <f t="shared" si="0"/>
        <v>0</v>
      </c>
      <c r="I7" s="324">
        <f t="shared" si="0"/>
        <v>0</v>
      </c>
      <c r="J7" s="317">
        <f>SUM(M8:M259)</f>
        <v>0</v>
      </c>
    </row>
    <row r="8" spans="1:10" ht="15.75">
      <c r="A8" s="311" t="s">
        <v>908</v>
      </c>
      <c r="B8" s="337"/>
      <c r="C8" s="338"/>
      <c r="D8" s="339"/>
      <c r="E8" s="340"/>
      <c r="F8" s="341"/>
      <c r="G8" s="339"/>
      <c r="H8" s="340"/>
      <c r="I8" s="341"/>
      <c r="J8" s="342"/>
    </row>
    <row r="9" spans="1:10" ht="15.75">
      <c r="A9" s="311" t="s">
        <v>909</v>
      </c>
      <c r="B9" s="337"/>
      <c r="C9" s="338"/>
      <c r="D9" s="343"/>
      <c r="E9" s="344"/>
      <c r="F9" s="345"/>
      <c r="G9" s="343"/>
      <c r="H9" s="344"/>
      <c r="I9" s="345"/>
      <c r="J9" s="346"/>
    </row>
    <row r="10" spans="1:10" ht="15.75">
      <c r="A10" s="311" t="s">
        <v>910</v>
      </c>
      <c r="B10" s="337"/>
      <c r="C10" s="338"/>
      <c r="D10" s="343"/>
      <c r="E10" s="344"/>
      <c r="F10" s="345"/>
      <c r="G10" s="343"/>
      <c r="H10" s="344"/>
      <c r="I10" s="345"/>
      <c r="J10" s="346"/>
    </row>
    <row r="11" spans="1:10" ht="15.75">
      <c r="A11" s="311" t="s">
        <v>911</v>
      </c>
      <c r="B11" s="337"/>
      <c r="C11" s="338"/>
      <c r="D11" s="343"/>
      <c r="E11" s="344"/>
      <c r="F11" s="345"/>
      <c r="G11" s="343"/>
      <c r="H11" s="344"/>
      <c r="I11" s="345"/>
      <c r="J11" s="346"/>
    </row>
    <row r="12" spans="1:10" ht="15.75">
      <c r="A12" s="311" t="s">
        <v>912</v>
      </c>
      <c r="B12" s="337"/>
      <c r="C12" s="338"/>
      <c r="D12" s="343"/>
      <c r="E12" s="344"/>
      <c r="F12" s="345"/>
      <c r="G12" s="343"/>
      <c r="H12" s="344"/>
      <c r="I12" s="345"/>
      <c r="J12" s="346"/>
    </row>
    <row r="13" spans="1:10" ht="15.75">
      <c r="A13" s="311" t="s">
        <v>913</v>
      </c>
      <c r="B13" s="337"/>
      <c r="C13" s="338"/>
      <c r="D13" s="343"/>
      <c r="E13" s="344"/>
      <c r="F13" s="345"/>
      <c r="G13" s="343"/>
      <c r="H13" s="344"/>
      <c r="I13" s="345"/>
      <c r="J13" s="346"/>
    </row>
    <row r="14" spans="1:10" ht="15.75">
      <c r="A14" s="311" t="s">
        <v>914</v>
      </c>
      <c r="B14" s="337"/>
      <c r="C14" s="338"/>
      <c r="D14" s="343"/>
      <c r="E14" s="344"/>
      <c r="F14" s="345"/>
      <c r="G14" s="343"/>
      <c r="H14" s="344"/>
      <c r="I14" s="345"/>
      <c r="J14" s="346"/>
    </row>
    <row r="15" spans="1:10" ht="15.75">
      <c r="A15" s="311" t="s">
        <v>915</v>
      </c>
      <c r="B15" s="337"/>
      <c r="C15" s="338"/>
      <c r="D15" s="343"/>
      <c r="E15" s="344"/>
      <c r="F15" s="345"/>
      <c r="G15" s="343"/>
      <c r="H15" s="344"/>
      <c r="I15" s="345"/>
      <c r="J15" s="346"/>
    </row>
    <row r="16" spans="1:10" ht="15.75">
      <c r="A16" s="311" t="s">
        <v>916</v>
      </c>
      <c r="B16" s="337"/>
      <c r="C16" s="338"/>
      <c r="D16" s="343"/>
      <c r="E16" s="344"/>
      <c r="F16" s="345"/>
      <c r="G16" s="343"/>
      <c r="H16" s="344"/>
      <c r="I16" s="345"/>
      <c r="J16" s="346"/>
    </row>
    <row r="17" spans="1:10" ht="15.75">
      <c r="A17" s="311" t="s">
        <v>917</v>
      </c>
      <c r="B17" s="337"/>
      <c r="C17" s="338"/>
      <c r="D17" s="343"/>
      <c r="E17" s="344"/>
      <c r="F17" s="345"/>
      <c r="G17" s="343"/>
      <c r="H17" s="344"/>
      <c r="I17" s="345"/>
      <c r="J17" s="346"/>
    </row>
    <row r="18" spans="1:10" ht="15.75">
      <c r="A18" s="311" t="s">
        <v>918</v>
      </c>
      <c r="B18" s="337"/>
      <c r="C18" s="338"/>
      <c r="D18" s="343"/>
      <c r="E18" s="344"/>
      <c r="F18" s="345"/>
      <c r="G18" s="343"/>
      <c r="H18" s="344"/>
      <c r="I18" s="345"/>
      <c r="J18" s="346"/>
    </row>
    <row r="19" spans="1:10" ht="15.75">
      <c r="A19" s="311" t="s">
        <v>919</v>
      </c>
      <c r="B19" s="337"/>
      <c r="C19" s="338"/>
      <c r="D19" s="343"/>
      <c r="E19" s="344"/>
      <c r="F19" s="345"/>
      <c r="G19" s="343"/>
      <c r="H19" s="344"/>
      <c r="I19" s="345"/>
      <c r="J19" s="346"/>
    </row>
    <row r="20" spans="1:10" ht="15.75">
      <c r="A20" s="311" t="s">
        <v>920</v>
      </c>
      <c r="B20" s="337"/>
      <c r="C20" s="338"/>
      <c r="D20" s="343"/>
      <c r="E20" s="344"/>
      <c r="F20" s="345"/>
      <c r="G20" s="343"/>
      <c r="H20" s="344"/>
      <c r="I20" s="345"/>
      <c r="J20" s="346"/>
    </row>
    <row r="21" spans="1:10" ht="15.75">
      <c r="A21" s="311" t="s">
        <v>921</v>
      </c>
      <c r="B21" s="337"/>
      <c r="C21" s="338"/>
      <c r="D21" s="343"/>
      <c r="E21" s="344"/>
      <c r="F21" s="345"/>
      <c r="G21" s="343"/>
      <c r="H21" s="344"/>
      <c r="I21" s="345"/>
      <c r="J21" s="346"/>
    </row>
    <row r="22" spans="1:10" ht="15.75">
      <c r="A22" s="311" t="s">
        <v>922</v>
      </c>
      <c r="B22" s="337"/>
      <c r="C22" s="338"/>
      <c r="D22" s="343"/>
      <c r="E22" s="344"/>
      <c r="F22" s="345"/>
      <c r="G22" s="343"/>
      <c r="H22" s="344"/>
      <c r="I22" s="345"/>
      <c r="J22" s="346"/>
    </row>
    <row r="23" spans="1:10" ht="15.75">
      <c r="A23" s="311" t="s">
        <v>923</v>
      </c>
      <c r="B23" s="337"/>
      <c r="C23" s="338"/>
      <c r="D23" s="343"/>
      <c r="E23" s="344"/>
      <c r="F23" s="345"/>
      <c r="G23" s="343"/>
      <c r="H23" s="344"/>
      <c r="I23" s="345"/>
      <c r="J23" s="346"/>
    </row>
    <row r="24" spans="1:10" ht="15.75">
      <c r="A24" s="311" t="s">
        <v>924</v>
      </c>
      <c r="B24" s="337"/>
      <c r="C24" s="338"/>
      <c r="D24" s="343"/>
      <c r="E24" s="344"/>
      <c r="F24" s="345"/>
      <c r="G24" s="343"/>
      <c r="H24" s="344"/>
      <c r="I24" s="345"/>
      <c r="J24" s="346"/>
    </row>
    <row r="25" spans="1:10" ht="15.75">
      <c r="A25" s="311" t="s">
        <v>925</v>
      </c>
      <c r="B25" s="337"/>
      <c r="C25" s="338"/>
      <c r="D25" s="343"/>
      <c r="E25" s="344"/>
      <c r="F25" s="345"/>
      <c r="G25" s="343"/>
      <c r="H25" s="344"/>
      <c r="I25" s="345"/>
      <c r="J25" s="346"/>
    </row>
    <row r="26" spans="1:10" ht="15.75">
      <c r="A26" s="311" t="s">
        <v>926</v>
      </c>
      <c r="B26" s="337"/>
      <c r="C26" s="338"/>
      <c r="D26" s="343"/>
      <c r="E26" s="344"/>
      <c r="F26" s="345"/>
      <c r="G26" s="343"/>
      <c r="H26" s="344"/>
      <c r="I26" s="345"/>
      <c r="J26" s="346"/>
    </row>
    <row r="27" spans="1:10" ht="15.75">
      <c r="A27" s="311" t="s">
        <v>927</v>
      </c>
      <c r="B27" s="337"/>
      <c r="C27" s="338"/>
      <c r="D27" s="343"/>
      <c r="E27" s="344"/>
      <c r="F27" s="345"/>
      <c r="G27" s="343"/>
      <c r="H27" s="344"/>
      <c r="I27" s="345"/>
      <c r="J27" s="346"/>
    </row>
    <row r="28" spans="1:10" ht="15.75">
      <c r="A28" s="311" t="s">
        <v>928</v>
      </c>
      <c r="B28" s="347"/>
      <c r="C28" s="338"/>
      <c r="D28" s="343"/>
      <c r="E28" s="344"/>
      <c r="F28" s="345"/>
      <c r="G28" s="343"/>
      <c r="H28" s="344"/>
      <c r="I28" s="345"/>
      <c r="J28" s="346"/>
    </row>
    <row r="29" spans="1:10" ht="15.75">
      <c r="A29" s="311" t="s">
        <v>929</v>
      </c>
      <c r="B29" s="337"/>
      <c r="C29" s="338"/>
      <c r="D29" s="343"/>
      <c r="E29" s="344"/>
      <c r="F29" s="345"/>
      <c r="G29" s="343"/>
      <c r="H29" s="344"/>
      <c r="I29" s="345"/>
      <c r="J29" s="346"/>
    </row>
    <row r="30" spans="1:10" ht="15.75">
      <c r="A30" s="311" t="s">
        <v>930</v>
      </c>
      <c r="B30" s="337"/>
      <c r="C30" s="338"/>
      <c r="D30" s="343"/>
      <c r="E30" s="344"/>
      <c r="F30" s="345"/>
      <c r="G30" s="343"/>
      <c r="H30" s="344"/>
      <c r="I30" s="345"/>
      <c r="J30" s="346"/>
    </row>
    <row r="31" spans="1:10" ht="15.75">
      <c r="A31" s="311" t="s">
        <v>931</v>
      </c>
      <c r="B31" s="337"/>
      <c r="C31" s="338"/>
      <c r="D31" s="343"/>
      <c r="E31" s="344"/>
      <c r="F31" s="345"/>
      <c r="G31" s="343"/>
      <c r="H31" s="344"/>
      <c r="I31" s="345"/>
      <c r="J31" s="346"/>
    </row>
    <row r="32" spans="1:10" ht="15.75">
      <c r="A32" s="311" t="s">
        <v>932</v>
      </c>
      <c r="B32" s="337"/>
      <c r="C32" s="338"/>
      <c r="D32" s="343"/>
      <c r="E32" s="344"/>
      <c r="F32" s="345"/>
      <c r="G32" s="343"/>
      <c r="H32" s="344"/>
      <c r="I32" s="345"/>
      <c r="J32" s="346"/>
    </row>
    <row r="33" spans="1:10" ht="15.75">
      <c r="A33" s="311" t="s">
        <v>933</v>
      </c>
      <c r="B33" s="337"/>
      <c r="C33" s="338"/>
      <c r="D33" s="343"/>
      <c r="E33" s="344"/>
      <c r="F33" s="345"/>
      <c r="G33" s="343"/>
      <c r="H33" s="344"/>
      <c r="I33" s="345"/>
      <c r="J33" s="346"/>
    </row>
    <row r="34" spans="1:10" ht="15.75">
      <c r="A34" s="311" t="s">
        <v>934</v>
      </c>
      <c r="B34" s="337"/>
      <c r="C34" s="338"/>
      <c r="D34" s="343"/>
      <c r="E34" s="344"/>
      <c r="F34" s="345"/>
      <c r="G34" s="343"/>
      <c r="H34" s="344"/>
      <c r="I34" s="345"/>
      <c r="J34" s="346"/>
    </row>
    <row r="35" spans="1:10" ht="15.75">
      <c r="A35" s="311" t="s">
        <v>935</v>
      </c>
      <c r="B35" s="337"/>
      <c r="C35" s="338"/>
      <c r="D35" s="343"/>
      <c r="E35" s="344"/>
      <c r="F35" s="345"/>
      <c r="G35" s="343"/>
      <c r="H35" s="344"/>
      <c r="I35" s="345"/>
      <c r="J35" s="346"/>
    </row>
    <row r="36" spans="1:10" ht="15.75">
      <c r="A36" s="311" t="s">
        <v>936</v>
      </c>
      <c r="B36" s="337"/>
      <c r="C36" s="338"/>
      <c r="D36" s="343"/>
      <c r="E36" s="344"/>
      <c r="F36" s="345"/>
      <c r="G36" s="343"/>
      <c r="H36" s="344"/>
      <c r="I36" s="345"/>
      <c r="J36" s="346"/>
    </row>
    <row r="37" spans="1:10" ht="15.75">
      <c r="A37" s="311" t="s">
        <v>937</v>
      </c>
      <c r="B37" s="337"/>
      <c r="C37" s="338"/>
      <c r="D37" s="343"/>
      <c r="E37" s="344"/>
      <c r="F37" s="345"/>
      <c r="G37" s="343"/>
      <c r="H37" s="344"/>
      <c r="I37" s="345"/>
      <c r="J37" s="346"/>
    </row>
    <row r="38" spans="1:10" ht="15.75">
      <c r="A38" s="311" t="s">
        <v>938</v>
      </c>
      <c r="B38" s="337"/>
      <c r="C38" s="338"/>
      <c r="D38" s="343"/>
      <c r="E38" s="344"/>
      <c r="F38" s="345"/>
      <c r="G38" s="343"/>
      <c r="H38" s="344"/>
      <c r="I38" s="345"/>
      <c r="J38" s="346"/>
    </row>
    <row r="39" spans="1:10" ht="15.75">
      <c r="A39" s="311" t="s">
        <v>939</v>
      </c>
      <c r="B39" s="337"/>
      <c r="C39" s="338"/>
      <c r="D39" s="343"/>
      <c r="E39" s="344"/>
      <c r="F39" s="345"/>
      <c r="G39" s="343"/>
      <c r="H39" s="344"/>
      <c r="I39" s="345"/>
      <c r="J39" s="346"/>
    </row>
    <row r="40" spans="1:10" ht="15.75">
      <c r="A40" s="311" t="s">
        <v>940</v>
      </c>
      <c r="B40" s="337"/>
      <c r="C40" s="338"/>
      <c r="D40" s="343"/>
      <c r="E40" s="344"/>
      <c r="F40" s="345"/>
      <c r="G40" s="343"/>
      <c r="H40" s="344"/>
      <c r="I40" s="345"/>
      <c r="J40" s="346"/>
    </row>
    <row r="41" spans="1:10" ht="15.75">
      <c r="A41" s="311" t="s">
        <v>941</v>
      </c>
      <c r="B41" s="337"/>
      <c r="C41" s="338"/>
      <c r="D41" s="343"/>
      <c r="E41" s="344"/>
      <c r="F41" s="345"/>
      <c r="G41" s="343"/>
      <c r="H41" s="344"/>
      <c r="I41" s="345"/>
      <c r="J41" s="346"/>
    </row>
    <row r="42" spans="1:10" ht="15.75">
      <c r="A42" s="311" t="s">
        <v>942</v>
      </c>
      <c r="B42" s="337"/>
      <c r="C42" s="338"/>
      <c r="D42" s="343"/>
      <c r="E42" s="344"/>
      <c r="F42" s="345"/>
      <c r="G42" s="343"/>
      <c r="H42" s="344"/>
      <c r="I42" s="345"/>
      <c r="J42" s="346"/>
    </row>
    <row r="43" spans="1:10" ht="15.75">
      <c r="A43" s="311" t="s">
        <v>943</v>
      </c>
      <c r="B43" s="337"/>
      <c r="C43" s="338"/>
      <c r="D43" s="343"/>
      <c r="E43" s="344"/>
      <c r="F43" s="345"/>
      <c r="G43" s="343"/>
      <c r="H43" s="344"/>
      <c r="I43" s="345"/>
      <c r="J43" s="346"/>
    </row>
    <row r="44" spans="1:10" ht="15.75">
      <c r="A44" s="311" t="s">
        <v>944</v>
      </c>
      <c r="B44" s="337"/>
      <c r="C44" s="338"/>
      <c r="D44" s="343"/>
      <c r="E44" s="344"/>
      <c r="F44" s="345"/>
      <c r="G44" s="343"/>
      <c r="H44" s="344"/>
      <c r="I44" s="345"/>
      <c r="J44" s="346"/>
    </row>
    <row r="45" spans="1:10" ht="15.75">
      <c r="A45" s="311" t="s">
        <v>945</v>
      </c>
      <c r="B45" s="337"/>
      <c r="C45" s="338"/>
      <c r="D45" s="343"/>
      <c r="E45" s="344"/>
      <c r="F45" s="345"/>
      <c r="G45" s="343"/>
      <c r="H45" s="344"/>
      <c r="I45" s="345"/>
      <c r="J45" s="346"/>
    </row>
    <row r="46" spans="1:10" ht="15.75">
      <c r="A46" s="311" t="s">
        <v>946</v>
      </c>
      <c r="B46" s="337"/>
      <c r="C46" s="338"/>
      <c r="D46" s="343"/>
      <c r="E46" s="344"/>
      <c r="F46" s="345"/>
      <c r="G46" s="343"/>
      <c r="H46" s="344"/>
      <c r="I46" s="345"/>
      <c r="J46" s="346"/>
    </row>
    <row r="47" spans="1:10" ht="15.75">
      <c r="A47" s="311" t="s">
        <v>947</v>
      </c>
      <c r="B47" s="337"/>
      <c r="C47" s="338"/>
      <c r="D47" s="343"/>
      <c r="E47" s="344"/>
      <c r="F47" s="345"/>
      <c r="G47" s="343"/>
      <c r="H47" s="344"/>
      <c r="I47" s="345"/>
      <c r="J47" s="346"/>
    </row>
    <row r="48" spans="1:10" ht="15.75">
      <c r="A48" s="311" t="s">
        <v>948</v>
      </c>
      <c r="B48" s="337"/>
      <c r="C48" s="338"/>
      <c r="D48" s="343"/>
      <c r="E48" s="344"/>
      <c r="F48" s="345"/>
      <c r="G48" s="343"/>
      <c r="H48" s="344"/>
      <c r="I48" s="345"/>
      <c r="J48" s="346"/>
    </row>
    <row r="49" spans="1:10" ht="15.75">
      <c r="A49" s="311" t="s">
        <v>949</v>
      </c>
      <c r="B49" s="337"/>
      <c r="C49" s="338"/>
      <c r="D49" s="343"/>
      <c r="E49" s="344"/>
      <c r="F49" s="345"/>
      <c r="G49" s="343"/>
      <c r="H49" s="344"/>
      <c r="I49" s="345"/>
      <c r="J49" s="346"/>
    </row>
    <row r="50" spans="1:10" ht="15.75">
      <c r="A50" s="311" t="s">
        <v>950</v>
      </c>
      <c r="B50" s="337"/>
      <c r="C50" s="338"/>
      <c r="D50" s="343"/>
      <c r="E50" s="344"/>
      <c r="F50" s="345"/>
      <c r="G50" s="343"/>
      <c r="H50" s="344"/>
      <c r="I50" s="345"/>
      <c r="J50" s="346"/>
    </row>
    <row r="51" spans="1:10" ht="15.75">
      <c r="A51" s="311" t="s">
        <v>951</v>
      </c>
      <c r="B51" s="337"/>
      <c r="C51" s="338"/>
      <c r="D51" s="343"/>
      <c r="E51" s="344"/>
      <c r="F51" s="345"/>
      <c r="G51" s="343"/>
      <c r="H51" s="344"/>
      <c r="I51" s="345"/>
      <c r="J51" s="346"/>
    </row>
    <row r="52" spans="1:10" ht="15.75">
      <c r="A52" s="311" t="s">
        <v>952</v>
      </c>
      <c r="B52" s="337"/>
      <c r="C52" s="338"/>
      <c r="D52" s="343"/>
      <c r="E52" s="344"/>
      <c r="F52" s="345"/>
      <c r="G52" s="343"/>
      <c r="H52" s="344"/>
      <c r="I52" s="345"/>
      <c r="J52" s="346"/>
    </row>
    <row r="53" spans="1:10" ht="15.75">
      <c r="A53" s="311" t="s">
        <v>953</v>
      </c>
      <c r="B53" s="337"/>
      <c r="C53" s="338"/>
      <c r="D53" s="343"/>
      <c r="E53" s="344"/>
      <c r="F53" s="345"/>
      <c r="G53" s="343"/>
      <c r="H53" s="344"/>
      <c r="I53" s="345"/>
      <c r="J53" s="346"/>
    </row>
    <row r="54" spans="1:10" ht="15.75">
      <c r="A54" s="311" t="s">
        <v>954</v>
      </c>
      <c r="B54" s="337"/>
      <c r="C54" s="338"/>
      <c r="D54" s="343"/>
      <c r="E54" s="344"/>
      <c r="F54" s="345"/>
      <c r="G54" s="343"/>
      <c r="H54" s="344"/>
      <c r="I54" s="345"/>
      <c r="J54" s="346"/>
    </row>
    <row r="55" spans="1:10" ht="15.75">
      <c r="A55" s="311" t="s">
        <v>955</v>
      </c>
      <c r="B55" s="337"/>
      <c r="C55" s="338"/>
      <c r="D55" s="343"/>
      <c r="E55" s="344"/>
      <c r="F55" s="345"/>
      <c r="G55" s="343"/>
      <c r="H55" s="344"/>
      <c r="I55" s="345"/>
      <c r="J55" s="346"/>
    </row>
    <row r="56" spans="1:10" ht="15.75">
      <c r="A56" s="311" t="s">
        <v>956</v>
      </c>
      <c r="B56" s="337"/>
      <c r="C56" s="338"/>
      <c r="D56" s="343"/>
      <c r="E56" s="344"/>
      <c r="F56" s="345"/>
      <c r="G56" s="343"/>
      <c r="H56" s="344"/>
      <c r="I56" s="345"/>
      <c r="J56" s="346"/>
    </row>
    <row r="57" spans="1:10" ht="15.75">
      <c r="A57" s="311" t="s">
        <v>957</v>
      </c>
      <c r="B57" s="337"/>
      <c r="C57" s="338"/>
      <c r="D57" s="343"/>
      <c r="E57" s="344"/>
      <c r="F57" s="345"/>
      <c r="G57" s="343"/>
      <c r="H57" s="344"/>
      <c r="I57" s="345"/>
      <c r="J57" s="346"/>
    </row>
    <row r="58" spans="1:10" ht="15.75">
      <c r="A58" s="311" t="s">
        <v>958</v>
      </c>
      <c r="B58" s="337"/>
      <c r="C58" s="338"/>
      <c r="D58" s="343"/>
      <c r="E58" s="344"/>
      <c r="F58" s="345"/>
      <c r="G58" s="343"/>
      <c r="H58" s="344"/>
      <c r="I58" s="345"/>
      <c r="J58" s="346"/>
    </row>
    <row r="59" spans="1:10" ht="15.75">
      <c r="A59" s="311" t="s">
        <v>959</v>
      </c>
      <c r="B59" s="337"/>
      <c r="C59" s="338"/>
      <c r="D59" s="343"/>
      <c r="E59" s="344"/>
      <c r="F59" s="345"/>
      <c r="G59" s="343"/>
      <c r="H59" s="344"/>
      <c r="I59" s="345"/>
      <c r="J59" s="346"/>
    </row>
    <row r="60" spans="1:10" ht="15.75">
      <c r="A60" s="311" t="s">
        <v>960</v>
      </c>
      <c r="B60" s="337"/>
      <c r="C60" s="338"/>
      <c r="D60" s="343"/>
      <c r="E60" s="344"/>
      <c r="F60" s="345"/>
      <c r="G60" s="343"/>
      <c r="H60" s="344"/>
      <c r="I60" s="345"/>
      <c r="J60" s="346"/>
    </row>
    <row r="61" spans="1:10" ht="15.75">
      <c r="A61" s="311" t="s">
        <v>961</v>
      </c>
      <c r="B61" s="337"/>
      <c r="C61" s="338"/>
      <c r="D61" s="343"/>
      <c r="E61" s="344"/>
      <c r="F61" s="345"/>
      <c r="G61" s="343"/>
      <c r="H61" s="344"/>
      <c r="I61" s="345"/>
      <c r="J61" s="346"/>
    </row>
    <row r="62" spans="1:10" ht="15.75">
      <c r="A62" s="311" t="s">
        <v>962</v>
      </c>
      <c r="B62" s="337"/>
      <c r="C62" s="338"/>
      <c r="D62" s="343"/>
      <c r="E62" s="344"/>
      <c r="F62" s="345"/>
      <c r="G62" s="343"/>
      <c r="H62" s="344"/>
      <c r="I62" s="345"/>
      <c r="J62" s="346"/>
    </row>
    <row r="63" spans="1:10" ht="15.75">
      <c r="A63" s="311" t="s">
        <v>963</v>
      </c>
      <c r="B63" s="337"/>
      <c r="C63" s="338"/>
      <c r="D63" s="343"/>
      <c r="E63" s="344"/>
      <c r="F63" s="345"/>
      <c r="G63" s="343"/>
      <c r="H63" s="344"/>
      <c r="I63" s="345"/>
      <c r="J63" s="346"/>
    </row>
    <row r="64" spans="1:10" ht="15.75">
      <c r="A64" s="311" t="s">
        <v>964</v>
      </c>
      <c r="B64" s="337"/>
      <c r="C64" s="338"/>
      <c r="D64" s="343"/>
      <c r="E64" s="344"/>
      <c r="F64" s="345"/>
      <c r="G64" s="343"/>
      <c r="H64" s="344"/>
      <c r="I64" s="345"/>
      <c r="J64" s="346"/>
    </row>
    <row r="65" spans="1:10" ht="15.75">
      <c r="A65" s="311" t="s">
        <v>965</v>
      </c>
      <c r="B65" s="337"/>
      <c r="C65" s="338"/>
      <c r="D65" s="343"/>
      <c r="E65" s="344"/>
      <c r="F65" s="345"/>
      <c r="G65" s="343"/>
      <c r="H65" s="344"/>
      <c r="I65" s="345"/>
      <c r="J65" s="346"/>
    </row>
    <row r="66" spans="1:10" ht="15.75">
      <c r="A66" s="311" t="s">
        <v>966</v>
      </c>
      <c r="B66" s="337"/>
      <c r="C66" s="338"/>
      <c r="D66" s="343"/>
      <c r="E66" s="344"/>
      <c r="F66" s="345"/>
      <c r="G66" s="343"/>
      <c r="H66" s="344"/>
      <c r="I66" s="345"/>
      <c r="J66" s="346"/>
    </row>
    <row r="67" spans="1:10" ht="15.75">
      <c r="A67" s="311" t="s">
        <v>967</v>
      </c>
      <c r="B67" s="337"/>
      <c r="C67" s="338"/>
      <c r="D67" s="343"/>
      <c r="E67" s="344"/>
      <c r="F67" s="345"/>
      <c r="G67" s="343"/>
      <c r="H67" s="344"/>
      <c r="I67" s="345"/>
      <c r="J67" s="346"/>
    </row>
    <row r="68" spans="1:10" ht="15.75">
      <c r="A68" s="311" t="s">
        <v>968</v>
      </c>
      <c r="B68" s="337"/>
      <c r="C68" s="338"/>
      <c r="D68" s="343"/>
      <c r="E68" s="344"/>
      <c r="F68" s="345"/>
      <c r="G68" s="343"/>
      <c r="H68" s="344"/>
      <c r="I68" s="345"/>
      <c r="J68" s="346"/>
    </row>
    <row r="69" spans="1:10" ht="15.75">
      <c r="A69" s="311" t="s">
        <v>969</v>
      </c>
      <c r="B69" s="337"/>
      <c r="C69" s="338"/>
      <c r="D69" s="343"/>
      <c r="E69" s="344"/>
      <c r="F69" s="345"/>
      <c r="G69" s="343"/>
      <c r="H69" s="344"/>
      <c r="I69" s="345"/>
      <c r="J69" s="346"/>
    </row>
    <row r="70" spans="1:10" ht="15.75">
      <c r="A70" s="311" t="s">
        <v>970</v>
      </c>
      <c r="B70" s="337"/>
      <c r="C70" s="338"/>
      <c r="D70" s="343"/>
      <c r="E70" s="344"/>
      <c r="F70" s="345"/>
      <c r="G70" s="343"/>
      <c r="H70" s="344"/>
      <c r="I70" s="345"/>
      <c r="J70" s="346"/>
    </row>
    <row r="71" spans="1:10" ht="15.75">
      <c r="A71" s="311" t="s">
        <v>971</v>
      </c>
      <c r="B71" s="337"/>
      <c r="C71" s="338"/>
      <c r="D71" s="343"/>
      <c r="E71" s="344"/>
      <c r="F71" s="345"/>
      <c r="G71" s="343"/>
      <c r="H71" s="344"/>
      <c r="I71" s="345"/>
      <c r="J71" s="346"/>
    </row>
    <row r="72" spans="1:10" ht="15.75">
      <c r="A72" s="311" t="s">
        <v>972</v>
      </c>
      <c r="B72" s="337"/>
      <c r="C72" s="338"/>
      <c r="D72" s="343"/>
      <c r="E72" s="344"/>
      <c r="F72" s="345"/>
      <c r="G72" s="343"/>
      <c r="H72" s="344"/>
      <c r="I72" s="345"/>
      <c r="J72" s="346"/>
    </row>
    <row r="73" spans="1:10" ht="15.75">
      <c r="A73" s="311" t="s">
        <v>973</v>
      </c>
      <c r="B73" s="337"/>
      <c r="C73" s="338"/>
      <c r="D73" s="343"/>
      <c r="E73" s="344"/>
      <c r="F73" s="345"/>
      <c r="G73" s="343"/>
      <c r="H73" s="344"/>
      <c r="I73" s="345"/>
      <c r="J73" s="346"/>
    </row>
    <row r="74" spans="1:10" ht="15.75">
      <c r="A74" s="311" t="s">
        <v>974</v>
      </c>
      <c r="B74" s="337"/>
      <c r="C74" s="338"/>
      <c r="D74" s="343"/>
      <c r="E74" s="344"/>
      <c r="F74" s="345"/>
      <c r="G74" s="343"/>
      <c r="H74" s="344"/>
      <c r="I74" s="345"/>
      <c r="J74" s="346"/>
    </row>
    <row r="75" spans="1:10" ht="15.75">
      <c r="A75" s="311" t="s">
        <v>975</v>
      </c>
      <c r="B75" s="337"/>
      <c r="C75" s="338"/>
      <c r="D75" s="343"/>
      <c r="E75" s="344"/>
      <c r="F75" s="345"/>
      <c r="G75" s="343"/>
      <c r="H75" s="344"/>
      <c r="I75" s="345"/>
      <c r="J75" s="346"/>
    </row>
    <row r="76" spans="1:10" ht="15.75">
      <c r="A76" s="311" t="s">
        <v>976</v>
      </c>
      <c r="B76" s="337"/>
      <c r="C76" s="338"/>
      <c r="D76" s="343"/>
      <c r="E76" s="344"/>
      <c r="F76" s="345"/>
      <c r="G76" s="343"/>
      <c r="H76" s="344"/>
      <c r="I76" s="345"/>
      <c r="J76" s="346"/>
    </row>
    <row r="77" spans="1:10" ht="15.75">
      <c r="A77" s="311" t="s">
        <v>977</v>
      </c>
      <c r="B77" s="337"/>
      <c r="C77" s="338"/>
      <c r="D77" s="343"/>
      <c r="E77" s="344"/>
      <c r="F77" s="345"/>
      <c r="G77" s="343"/>
      <c r="H77" s="344"/>
      <c r="I77" s="345"/>
      <c r="J77" s="346"/>
    </row>
    <row r="78" spans="1:10" ht="15.75">
      <c r="A78" s="311" t="s">
        <v>978</v>
      </c>
      <c r="B78" s="337"/>
      <c r="C78" s="338"/>
      <c r="D78" s="343"/>
      <c r="E78" s="344"/>
      <c r="F78" s="345"/>
      <c r="G78" s="343"/>
      <c r="H78" s="344"/>
      <c r="I78" s="345"/>
      <c r="J78" s="346"/>
    </row>
    <row r="79" spans="1:10" ht="15.75">
      <c r="A79" s="311" t="s">
        <v>979</v>
      </c>
      <c r="B79" s="337"/>
      <c r="C79" s="338"/>
      <c r="D79" s="343"/>
      <c r="E79" s="344"/>
      <c r="F79" s="345"/>
      <c r="G79" s="343"/>
      <c r="H79" s="344"/>
      <c r="I79" s="345"/>
      <c r="J79" s="346"/>
    </row>
    <row r="80" spans="1:10" ht="15.75">
      <c r="A80" s="311" t="s">
        <v>980</v>
      </c>
      <c r="B80" s="337"/>
      <c r="C80" s="338"/>
      <c r="D80" s="343"/>
      <c r="E80" s="344"/>
      <c r="F80" s="345"/>
      <c r="G80" s="343"/>
      <c r="H80" s="344"/>
      <c r="I80" s="345"/>
      <c r="J80" s="346"/>
    </row>
    <row r="81" spans="1:10" ht="15.75">
      <c r="A81" s="311" t="s">
        <v>981</v>
      </c>
      <c r="B81" s="337"/>
      <c r="C81" s="338"/>
      <c r="D81" s="343"/>
      <c r="E81" s="344"/>
      <c r="F81" s="345"/>
      <c r="G81" s="343"/>
      <c r="H81" s="344"/>
      <c r="I81" s="345"/>
      <c r="J81" s="346"/>
    </row>
    <row r="82" spans="1:10" ht="15.75">
      <c r="A82" s="311" t="s">
        <v>982</v>
      </c>
      <c r="B82" s="337"/>
      <c r="C82" s="338"/>
      <c r="D82" s="343"/>
      <c r="E82" s="344"/>
      <c r="F82" s="345"/>
      <c r="G82" s="343"/>
      <c r="H82" s="344"/>
      <c r="I82" s="345"/>
      <c r="J82" s="346"/>
    </row>
    <row r="83" spans="1:10" ht="15.75">
      <c r="A83" s="311" t="s">
        <v>983</v>
      </c>
      <c r="B83" s="337"/>
      <c r="C83" s="338"/>
      <c r="D83" s="343"/>
      <c r="E83" s="344"/>
      <c r="F83" s="345"/>
      <c r="G83" s="343"/>
      <c r="H83" s="344"/>
      <c r="I83" s="345"/>
      <c r="J83" s="346"/>
    </row>
    <row r="84" spans="1:10" ht="15.75">
      <c r="A84" s="311" t="s">
        <v>984</v>
      </c>
      <c r="B84" s="337"/>
      <c r="C84" s="338"/>
      <c r="D84" s="343"/>
      <c r="E84" s="344"/>
      <c r="F84" s="345"/>
      <c r="G84" s="343"/>
      <c r="H84" s="344"/>
      <c r="I84" s="345"/>
      <c r="J84" s="346"/>
    </row>
    <row r="85" spans="1:10" ht="15.75">
      <c r="A85" s="311" t="s">
        <v>985</v>
      </c>
      <c r="B85" s="337"/>
      <c r="C85" s="338"/>
      <c r="D85" s="343"/>
      <c r="E85" s="344"/>
      <c r="F85" s="345"/>
      <c r="G85" s="343"/>
      <c r="H85" s="344"/>
      <c r="I85" s="345"/>
      <c r="J85" s="346"/>
    </row>
    <row r="86" spans="1:10" ht="15.75">
      <c r="A86" s="311" t="s">
        <v>986</v>
      </c>
      <c r="B86" s="337"/>
      <c r="C86" s="338"/>
      <c r="D86" s="343"/>
      <c r="E86" s="344"/>
      <c r="F86" s="345"/>
      <c r="G86" s="343"/>
      <c r="H86" s="344"/>
      <c r="I86" s="345"/>
      <c r="J86" s="346"/>
    </row>
    <row r="87" spans="1:10" ht="15.75">
      <c r="A87" s="311" t="s">
        <v>987</v>
      </c>
      <c r="B87" s="337"/>
      <c r="C87" s="338"/>
      <c r="D87" s="343"/>
      <c r="E87" s="344"/>
      <c r="F87" s="345"/>
      <c r="G87" s="343"/>
      <c r="H87" s="344"/>
      <c r="I87" s="345"/>
      <c r="J87" s="346"/>
    </row>
    <row r="88" spans="1:10" ht="15.75">
      <c r="A88" s="311" t="s">
        <v>988</v>
      </c>
      <c r="B88" s="337"/>
      <c r="C88" s="338"/>
      <c r="D88" s="343"/>
      <c r="E88" s="344"/>
      <c r="F88" s="345"/>
      <c r="G88" s="343"/>
      <c r="H88" s="344"/>
      <c r="I88" s="345"/>
      <c r="J88" s="346"/>
    </row>
    <row r="89" spans="1:10" ht="15.75">
      <c r="A89" s="311" t="s">
        <v>989</v>
      </c>
      <c r="B89" s="337"/>
      <c r="C89" s="338"/>
      <c r="D89" s="343"/>
      <c r="E89" s="344"/>
      <c r="F89" s="345"/>
      <c r="G89" s="343"/>
      <c r="H89" s="344"/>
      <c r="I89" s="345"/>
      <c r="J89" s="346"/>
    </row>
    <row r="90" spans="1:10" ht="15.75">
      <c r="A90" s="311" t="s">
        <v>990</v>
      </c>
      <c r="B90" s="337"/>
      <c r="C90" s="338"/>
      <c r="D90" s="343"/>
      <c r="E90" s="344"/>
      <c r="F90" s="345"/>
      <c r="G90" s="343"/>
      <c r="H90" s="344"/>
      <c r="I90" s="345"/>
      <c r="J90" s="346"/>
    </row>
    <row r="91" spans="1:10" ht="15.75">
      <c r="A91" s="311" t="s">
        <v>991</v>
      </c>
      <c r="B91" s="337"/>
      <c r="C91" s="338"/>
      <c r="D91" s="343"/>
      <c r="E91" s="344"/>
      <c r="F91" s="345"/>
      <c r="G91" s="343"/>
      <c r="H91" s="344"/>
      <c r="I91" s="345"/>
      <c r="J91" s="346"/>
    </row>
    <row r="92" spans="1:10" ht="15.75">
      <c r="A92" s="311" t="s">
        <v>992</v>
      </c>
      <c r="B92" s="337"/>
      <c r="C92" s="338"/>
      <c r="D92" s="343"/>
      <c r="E92" s="344"/>
      <c r="F92" s="345"/>
      <c r="G92" s="343"/>
      <c r="H92" s="344"/>
      <c r="I92" s="345"/>
      <c r="J92" s="346"/>
    </row>
    <row r="93" spans="1:10" ht="15.75">
      <c r="A93" s="311" t="s">
        <v>993</v>
      </c>
      <c r="B93" s="337"/>
      <c r="C93" s="338"/>
      <c r="D93" s="343"/>
      <c r="E93" s="344"/>
      <c r="F93" s="345"/>
      <c r="G93" s="343"/>
      <c r="H93" s="344"/>
      <c r="I93" s="345"/>
      <c r="J93" s="346"/>
    </row>
    <row r="94" spans="1:10" ht="15.75">
      <c r="A94" s="311" t="s">
        <v>994</v>
      </c>
      <c r="B94" s="337"/>
      <c r="C94" s="338"/>
      <c r="D94" s="343"/>
      <c r="E94" s="344"/>
      <c r="F94" s="345"/>
      <c r="G94" s="343"/>
      <c r="H94" s="344"/>
      <c r="I94" s="345"/>
      <c r="J94" s="346"/>
    </row>
    <row r="95" spans="1:10" ht="15.75">
      <c r="A95" s="311" t="s">
        <v>995</v>
      </c>
      <c r="B95" s="337"/>
      <c r="C95" s="338"/>
      <c r="D95" s="343"/>
      <c r="E95" s="344"/>
      <c r="F95" s="345"/>
      <c r="G95" s="343"/>
      <c r="H95" s="344"/>
      <c r="I95" s="345"/>
      <c r="J95" s="346"/>
    </row>
    <row r="96" spans="1:10" ht="15.75">
      <c r="A96" s="311" t="s">
        <v>996</v>
      </c>
      <c r="B96" s="337"/>
      <c r="C96" s="338"/>
      <c r="D96" s="343"/>
      <c r="E96" s="344"/>
      <c r="F96" s="345"/>
      <c r="G96" s="343"/>
      <c r="H96" s="344"/>
      <c r="I96" s="345"/>
      <c r="J96" s="346"/>
    </row>
    <row r="97" spans="1:10" ht="15.75">
      <c r="A97" s="311" t="s">
        <v>997</v>
      </c>
      <c r="B97" s="337"/>
      <c r="C97" s="338"/>
      <c r="D97" s="343"/>
      <c r="E97" s="344"/>
      <c r="F97" s="345"/>
      <c r="G97" s="343"/>
      <c r="H97" s="344"/>
      <c r="I97" s="345"/>
      <c r="J97" s="346"/>
    </row>
    <row r="98" spans="1:10" ht="15.75">
      <c r="A98" s="311" t="s">
        <v>998</v>
      </c>
      <c r="B98" s="337"/>
      <c r="C98" s="338"/>
      <c r="D98" s="343"/>
      <c r="E98" s="344"/>
      <c r="F98" s="345"/>
      <c r="G98" s="343"/>
      <c r="H98" s="344"/>
      <c r="I98" s="345"/>
      <c r="J98" s="346"/>
    </row>
    <row r="99" spans="1:10" ht="15.75">
      <c r="A99" s="311" t="s">
        <v>999</v>
      </c>
      <c r="B99" s="337"/>
      <c r="C99" s="338"/>
      <c r="D99" s="343"/>
      <c r="E99" s="344"/>
      <c r="F99" s="345"/>
      <c r="G99" s="343"/>
      <c r="H99" s="344"/>
      <c r="I99" s="345"/>
      <c r="J99" s="346"/>
    </row>
    <row r="100" spans="1:10" ht="15.75">
      <c r="A100" s="311" t="s">
        <v>1000</v>
      </c>
      <c r="B100" s="337"/>
      <c r="C100" s="338"/>
      <c r="D100" s="343"/>
      <c r="E100" s="344"/>
      <c r="F100" s="345"/>
      <c r="G100" s="343"/>
      <c r="H100" s="344"/>
      <c r="I100" s="345"/>
      <c r="J100" s="346"/>
    </row>
    <row r="101" spans="1:10" ht="15.75">
      <c r="A101" s="311" t="s">
        <v>1001</v>
      </c>
      <c r="B101" s="337"/>
      <c r="C101" s="338"/>
      <c r="D101" s="343"/>
      <c r="E101" s="344"/>
      <c r="F101" s="345"/>
      <c r="G101" s="343"/>
      <c r="H101" s="344"/>
      <c r="I101" s="345"/>
      <c r="J101" s="346"/>
    </row>
    <row r="102" spans="1:10" ht="15.75">
      <c r="A102" s="311" t="s">
        <v>1002</v>
      </c>
      <c r="B102" s="337"/>
      <c r="C102" s="338"/>
      <c r="D102" s="343"/>
      <c r="E102" s="344"/>
      <c r="F102" s="345"/>
      <c r="G102" s="343"/>
      <c r="H102" s="344"/>
      <c r="I102" s="345"/>
      <c r="J102" s="346"/>
    </row>
    <row r="103" spans="1:10" ht="15.75">
      <c r="A103" s="311" t="s">
        <v>1003</v>
      </c>
      <c r="B103" s="337"/>
      <c r="C103" s="338"/>
      <c r="D103" s="343"/>
      <c r="E103" s="344"/>
      <c r="F103" s="345"/>
      <c r="G103" s="343"/>
      <c r="H103" s="344"/>
      <c r="I103" s="345"/>
      <c r="J103" s="346"/>
    </row>
    <row r="104" spans="1:10" ht="15.75">
      <c r="A104" s="311" t="s">
        <v>1004</v>
      </c>
      <c r="B104" s="337"/>
      <c r="C104" s="338"/>
      <c r="D104" s="343"/>
      <c r="E104" s="344"/>
      <c r="F104" s="345"/>
      <c r="G104" s="343"/>
      <c r="H104" s="344"/>
      <c r="I104" s="345"/>
      <c r="J104" s="346"/>
    </row>
    <row r="105" spans="1:10" ht="15.75">
      <c r="A105" s="311" t="s">
        <v>1005</v>
      </c>
      <c r="B105" s="337"/>
      <c r="C105" s="338"/>
      <c r="D105" s="343"/>
      <c r="E105" s="344"/>
      <c r="F105" s="345"/>
      <c r="G105" s="343"/>
      <c r="H105" s="344"/>
      <c r="I105" s="345"/>
      <c r="J105" s="346"/>
    </row>
    <row r="106" spans="1:10" ht="15.75">
      <c r="A106" s="311" t="s">
        <v>1006</v>
      </c>
      <c r="B106" s="337"/>
      <c r="C106" s="338"/>
      <c r="D106" s="343"/>
      <c r="E106" s="344"/>
      <c r="F106" s="345"/>
      <c r="G106" s="343"/>
      <c r="H106" s="344"/>
      <c r="I106" s="345"/>
      <c r="J106" s="346"/>
    </row>
    <row r="107" spans="1:10" ht="15.75" customHeight="1">
      <c r="A107" s="311" t="s">
        <v>1007</v>
      </c>
      <c r="B107" s="337"/>
      <c r="C107" s="338"/>
      <c r="D107" s="343"/>
      <c r="E107" s="344"/>
      <c r="F107" s="345"/>
      <c r="G107" s="343"/>
      <c r="H107" s="344"/>
      <c r="I107" s="345"/>
      <c r="J107" s="346"/>
    </row>
    <row r="108" spans="1:10" ht="15.75" customHeight="1">
      <c r="A108" s="311" t="s">
        <v>1008</v>
      </c>
      <c r="B108" s="337"/>
      <c r="C108" s="338"/>
      <c r="D108" s="343"/>
      <c r="E108" s="344"/>
      <c r="F108" s="345"/>
      <c r="G108" s="343"/>
      <c r="H108" s="344"/>
      <c r="I108" s="345"/>
      <c r="J108" s="346"/>
    </row>
    <row r="109" spans="1:10" ht="15.75" customHeight="1">
      <c r="A109" s="311" t="s">
        <v>1009</v>
      </c>
      <c r="B109" s="337"/>
      <c r="C109" s="338"/>
      <c r="D109" s="343"/>
      <c r="E109" s="344"/>
      <c r="F109" s="345"/>
      <c r="G109" s="343"/>
      <c r="H109" s="344"/>
      <c r="I109" s="345"/>
      <c r="J109" s="346"/>
    </row>
    <row r="110" spans="1:10" ht="15.75" customHeight="1">
      <c r="A110" s="311" t="s">
        <v>1010</v>
      </c>
      <c r="B110" s="337"/>
      <c r="C110" s="338"/>
      <c r="D110" s="343"/>
      <c r="E110" s="344"/>
      <c r="F110" s="345"/>
      <c r="G110" s="343"/>
      <c r="H110" s="344"/>
      <c r="I110" s="345"/>
      <c r="J110" s="346"/>
    </row>
    <row r="111" spans="1:10" ht="15.75" customHeight="1">
      <c r="A111" s="311" t="s">
        <v>1011</v>
      </c>
      <c r="B111" s="337"/>
      <c r="C111" s="338"/>
      <c r="D111" s="343"/>
      <c r="E111" s="344"/>
      <c r="F111" s="345"/>
      <c r="G111" s="343"/>
      <c r="H111" s="344"/>
      <c r="I111" s="345"/>
      <c r="J111" s="346"/>
    </row>
    <row r="112" spans="1:10" ht="15.75" customHeight="1">
      <c r="A112" s="311" t="s">
        <v>1012</v>
      </c>
      <c r="B112" s="337"/>
      <c r="C112" s="338"/>
      <c r="D112" s="343"/>
      <c r="E112" s="344"/>
      <c r="F112" s="345"/>
      <c r="G112" s="343"/>
      <c r="H112" s="344"/>
      <c r="I112" s="345"/>
      <c r="J112" s="346"/>
    </row>
    <row r="113" spans="1:10" ht="15.75" customHeight="1">
      <c r="A113" s="311" t="s">
        <v>1013</v>
      </c>
      <c r="B113" s="337"/>
      <c r="C113" s="338"/>
      <c r="D113" s="343"/>
      <c r="E113" s="344"/>
      <c r="F113" s="345"/>
      <c r="G113" s="343"/>
      <c r="H113" s="344"/>
      <c r="I113" s="345"/>
      <c r="J113" s="346"/>
    </row>
    <row r="114" spans="1:10" ht="15.75" customHeight="1">
      <c r="A114" s="311" t="s">
        <v>1014</v>
      </c>
      <c r="B114" s="337"/>
      <c r="C114" s="338"/>
      <c r="D114" s="343"/>
      <c r="E114" s="344"/>
      <c r="F114" s="345"/>
      <c r="G114" s="343"/>
      <c r="H114" s="344"/>
      <c r="I114" s="345"/>
      <c r="J114" s="346"/>
    </row>
    <row r="115" spans="1:10" ht="15.75" customHeight="1">
      <c r="A115" s="311" t="s">
        <v>1015</v>
      </c>
      <c r="B115" s="337"/>
      <c r="C115" s="338"/>
      <c r="D115" s="343"/>
      <c r="E115" s="344"/>
      <c r="F115" s="345"/>
      <c r="G115" s="343"/>
      <c r="H115" s="344"/>
      <c r="I115" s="345"/>
      <c r="J115" s="346"/>
    </row>
    <row r="116" spans="1:10" ht="15.75" customHeight="1">
      <c r="A116" s="311" t="s">
        <v>1016</v>
      </c>
      <c r="B116" s="337"/>
      <c r="C116" s="338"/>
      <c r="D116" s="343"/>
      <c r="E116" s="344"/>
      <c r="F116" s="345"/>
      <c r="G116" s="343"/>
      <c r="H116" s="344"/>
      <c r="I116" s="345"/>
      <c r="J116" s="346"/>
    </row>
    <row r="117" spans="1:10" ht="15.75" customHeight="1">
      <c r="A117" s="311" t="s">
        <v>1017</v>
      </c>
      <c r="B117" s="337"/>
      <c r="C117" s="338"/>
      <c r="D117" s="343"/>
      <c r="E117" s="344"/>
      <c r="F117" s="345"/>
      <c r="G117" s="343"/>
      <c r="H117" s="344"/>
      <c r="I117" s="345"/>
      <c r="J117" s="346"/>
    </row>
    <row r="118" spans="1:10" ht="15.75" customHeight="1">
      <c r="A118" s="311" t="s">
        <v>1018</v>
      </c>
      <c r="B118" s="337"/>
      <c r="C118" s="338"/>
      <c r="D118" s="343"/>
      <c r="E118" s="344"/>
      <c r="F118" s="345"/>
      <c r="G118" s="343"/>
      <c r="H118" s="344"/>
      <c r="I118" s="345"/>
      <c r="J118" s="346"/>
    </row>
    <row r="119" spans="1:10" ht="15.75" customHeight="1">
      <c r="A119" s="311" t="s">
        <v>1019</v>
      </c>
      <c r="B119" s="337"/>
      <c r="C119" s="338"/>
      <c r="D119" s="343"/>
      <c r="E119" s="344"/>
      <c r="F119" s="345"/>
      <c r="G119" s="343"/>
      <c r="H119" s="344"/>
      <c r="I119" s="345"/>
      <c r="J119" s="346"/>
    </row>
    <row r="120" spans="1:10" ht="15.75" customHeight="1">
      <c r="A120" s="311" t="s">
        <v>1020</v>
      </c>
      <c r="B120" s="337"/>
      <c r="C120" s="338"/>
      <c r="D120" s="343"/>
      <c r="E120" s="344"/>
      <c r="F120" s="345"/>
      <c r="G120" s="343"/>
      <c r="H120" s="344"/>
      <c r="I120" s="345"/>
      <c r="J120" s="346"/>
    </row>
    <row r="121" spans="1:10" ht="15.75" customHeight="1">
      <c r="A121" s="311" t="s">
        <v>1021</v>
      </c>
      <c r="B121" s="337"/>
      <c r="C121" s="338"/>
      <c r="D121" s="343"/>
      <c r="E121" s="344"/>
      <c r="F121" s="345"/>
      <c r="G121" s="343"/>
      <c r="H121" s="344"/>
      <c r="I121" s="345"/>
      <c r="J121" s="346"/>
    </row>
    <row r="122" spans="1:10" ht="15.75" customHeight="1">
      <c r="A122" s="311" t="s">
        <v>1022</v>
      </c>
      <c r="B122" s="337"/>
      <c r="C122" s="338"/>
      <c r="D122" s="343"/>
      <c r="E122" s="344"/>
      <c r="F122" s="345"/>
      <c r="G122" s="343"/>
      <c r="H122" s="344"/>
      <c r="I122" s="345"/>
      <c r="J122" s="346"/>
    </row>
    <row r="123" spans="1:10" ht="15.75" customHeight="1">
      <c r="A123" s="311" t="s">
        <v>1023</v>
      </c>
      <c r="B123" s="337"/>
      <c r="C123" s="338"/>
      <c r="D123" s="343"/>
      <c r="E123" s="344"/>
      <c r="F123" s="345"/>
      <c r="G123" s="343"/>
      <c r="H123" s="344"/>
      <c r="I123" s="345"/>
      <c r="J123" s="346"/>
    </row>
    <row r="124" spans="1:10" ht="15.75" customHeight="1">
      <c r="A124" s="311" t="s">
        <v>1024</v>
      </c>
      <c r="B124" s="337"/>
      <c r="C124" s="338"/>
      <c r="D124" s="343"/>
      <c r="E124" s="344"/>
      <c r="F124" s="345"/>
      <c r="G124" s="343"/>
      <c r="H124" s="344"/>
      <c r="I124" s="345"/>
      <c r="J124" s="346"/>
    </row>
    <row r="125" spans="1:10" ht="15.75" customHeight="1">
      <c r="A125" s="311" t="s">
        <v>1025</v>
      </c>
      <c r="B125" s="337"/>
      <c r="C125" s="338"/>
      <c r="D125" s="343"/>
      <c r="E125" s="344"/>
      <c r="F125" s="345"/>
      <c r="G125" s="343"/>
      <c r="H125" s="344"/>
      <c r="I125" s="345"/>
      <c r="J125" s="346"/>
    </row>
    <row r="126" spans="1:10" ht="15.75" customHeight="1">
      <c r="A126" s="311" t="s">
        <v>1026</v>
      </c>
      <c r="B126" s="337"/>
      <c r="C126" s="338"/>
      <c r="D126" s="343"/>
      <c r="E126" s="344"/>
      <c r="F126" s="345"/>
      <c r="G126" s="343"/>
      <c r="H126" s="344"/>
      <c r="I126" s="345"/>
      <c r="J126" s="346"/>
    </row>
    <row r="127" spans="1:10" ht="15.75" customHeight="1">
      <c r="A127" s="311" t="s">
        <v>1027</v>
      </c>
      <c r="B127" s="337"/>
      <c r="C127" s="338"/>
      <c r="D127" s="343"/>
      <c r="E127" s="344"/>
      <c r="F127" s="345"/>
      <c r="G127" s="343"/>
      <c r="H127" s="344"/>
      <c r="I127" s="345"/>
      <c r="J127" s="346"/>
    </row>
    <row r="128" spans="1:10" ht="15.75" customHeight="1">
      <c r="A128" s="311" t="s">
        <v>1028</v>
      </c>
      <c r="B128" s="337"/>
      <c r="C128" s="338"/>
      <c r="D128" s="343"/>
      <c r="E128" s="344"/>
      <c r="F128" s="345"/>
      <c r="G128" s="343"/>
      <c r="H128" s="344"/>
      <c r="I128" s="345"/>
      <c r="J128" s="346"/>
    </row>
    <row r="129" spans="1:10" ht="15.75" customHeight="1">
      <c r="A129" s="311" t="s">
        <v>1029</v>
      </c>
      <c r="B129" s="337"/>
      <c r="C129" s="338"/>
      <c r="D129" s="343"/>
      <c r="E129" s="344"/>
      <c r="F129" s="345"/>
      <c r="G129" s="343"/>
      <c r="H129" s="344"/>
      <c r="I129" s="345"/>
      <c r="J129" s="346"/>
    </row>
    <row r="130" spans="1:10" ht="15.75" customHeight="1">
      <c r="A130" s="311" t="s">
        <v>1030</v>
      </c>
      <c r="B130" s="337"/>
      <c r="C130" s="338"/>
      <c r="D130" s="343"/>
      <c r="E130" s="344"/>
      <c r="F130" s="345"/>
      <c r="G130" s="343"/>
      <c r="H130" s="344"/>
      <c r="I130" s="345"/>
      <c r="J130" s="346"/>
    </row>
    <row r="131" spans="1:10" ht="15.75" customHeight="1">
      <c r="A131" s="311" t="s">
        <v>1031</v>
      </c>
      <c r="B131" s="337"/>
      <c r="C131" s="338"/>
      <c r="D131" s="343"/>
      <c r="E131" s="344"/>
      <c r="F131" s="345"/>
      <c r="G131" s="343"/>
      <c r="H131" s="344"/>
      <c r="I131" s="345"/>
      <c r="J131" s="346"/>
    </row>
    <row r="132" spans="1:10" ht="15.75" customHeight="1">
      <c r="A132" s="311" t="s">
        <v>1032</v>
      </c>
      <c r="B132" s="337"/>
      <c r="C132" s="338"/>
      <c r="D132" s="343"/>
      <c r="E132" s="344"/>
      <c r="F132" s="345"/>
      <c r="G132" s="343"/>
      <c r="H132" s="344"/>
      <c r="I132" s="345"/>
      <c r="J132" s="346"/>
    </row>
    <row r="133" spans="1:10" ht="15.75" customHeight="1">
      <c r="A133" s="311" t="s">
        <v>1033</v>
      </c>
      <c r="B133" s="337"/>
      <c r="C133" s="338"/>
      <c r="D133" s="343"/>
      <c r="E133" s="344"/>
      <c r="F133" s="345"/>
      <c r="G133" s="343"/>
      <c r="H133" s="344"/>
      <c r="I133" s="345"/>
      <c r="J133" s="346"/>
    </row>
    <row r="134" spans="1:10" ht="15.75" customHeight="1">
      <c r="A134" s="311" t="s">
        <v>1034</v>
      </c>
      <c r="B134" s="337"/>
      <c r="C134" s="338"/>
      <c r="D134" s="343"/>
      <c r="E134" s="344"/>
      <c r="F134" s="345"/>
      <c r="G134" s="343"/>
      <c r="H134" s="344"/>
      <c r="I134" s="345"/>
      <c r="J134" s="346"/>
    </row>
    <row r="135" spans="1:10" ht="15.75" customHeight="1">
      <c r="A135" s="311" t="s">
        <v>1035</v>
      </c>
      <c r="B135" s="337"/>
      <c r="C135" s="338"/>
      <c r="D135" s="343"/>
      <c r="E135" s="344"/>
      <c r="F135" s="345"/>
      <c r="G135" s="343"/>
      <c r="H135" s="344"/>
      <c r="I135" s="345"/>
      <c r="J135" s="346"/>
    </row>
    <row r="136" spans="1:10" ht="15.75" customHeight="1">
      <c r="A136" s="311" t="s">
        <v>1036</v>
      </c>
      <c r="B136" s="337"/>
      <c r="C136" s="338"/>
      <c r="D136" s="343"/>
      <c r="E136" s="344"/>
      <c r="F136" s="345"/>
      <c r="G136" s="343"/>
      <c r="H136" s="344"/>
      <c r="I136" s="345"/>
      <c r="J136" s="346"/>
    </row>
    <row r="137" spans="1:10" ht="15.75" customHeight="1">
      <c r="A137" s="311" t="s">
        <v>1037</v>
      </c>
      <c r="B137" s="337"/>
      <c r="C137" s="338"/>
      <c r="D137" s="343"/>
      <c r="E137" s="344"/>
      <c r="F137" s="345"/>
      <c r="G137" s="343"/>
      <c r="H137" s="344"/>
      <c r="I137" s="345"/>
      <c r="J137" s="346"/>
    </row>
    <row r="138" spans="1:10" ht="15.75" customHeight="1">
      <c r="A138" s="311" t="s">
        <v>1038</v>
      </c>
      <c r="B138" s="337"/>
      <c r="C138" s="338"/>
      <c r="D138" s="343"/>
      <c r="E138" s="344"/>
      <c r="F138" s="345"/>
      <c r="G138" s="343"/>
      <c r="H138" s="344"/>
      <c r="I138" s="345"/>
      <c r="J138" s="346"/>
    </row>
    <row r="139" spans="1:10" ht="15.75" customHeight="1">
      <c r="A139" s="311" t="s">
        <v>1039</v>
      </c>
      <c r="B139" s="337"/>
      <c r="C139" s="338"/>
      <c r="D139" s="343"/>
      <c r="E139" s="344"/>
      <c r="F139" s="345"/>
      <c r="G139" s="343"/>
      <c r="H139" s="344"/>
      <c r="I139" s="345"/>
      <c r="J139" s="346"/>
    </row>
    <row r="140" spans="1:10" ht="15.75" customHeight="1">
      <c r="A140" s="311" t="s">
        <v>1040</v>
      </c>
      <c r="B140" s="337"/>
      <c r="C140" s="338"/>
      <c r="D140" s="343"/>
      <c r="E140" s="344"/>
      <c r="F140" s="345"/>
      <c r="G140" s="343"/>
      <c r="H140" s="344"/>
      <c r="I140" s="345"/>
      <c r="J140" s="346"/>
    </row>
    <row r="141" spans="1:10" ht="15.75" customHeight="1">
      <c r="A141" s="311" t="s">
        <v>1041</v>
      </c>
      <c r="B141" s="337"/>
      <c r="C141" s="338"/>
      <c r="D141" s="343"/>
      <c r="E141" s="344"/>
      <c r="F141" s="345"/>
      <c r="G141" s="343"/>
      <c r="H141" s="344"/>
      <c r="I141" s="345"/>
      <c r="J141" s="346"/>
    </row>
    <row r="142" spans="1:10" ht="15.75" customHeight="1">
      <c r="A142" s="311" t="s">
        <v>1042</v>
      </c>
      <c r="B142" s="337"/>
      <c r="C142" s="338"/>
      <c r="D142" s="343"/>
      <c r="E142" s="344"/>
      <c r="F142" s="345"/>
      <c r="G142" s="343"/>
      <c r="H142" s="344"/>
      <c r="I142" s="345"/>
      <c r="J142" s="346"/>
    </row>
    <row r="143" spans="1:10" ht="15.75" customHeight="1">
      <c r="A143" s="311" t="s">
        <v>1043</v>
      </c>
      <c r="B143" s="337"/>
      <c r="C143" s="338"/>
      <c r="D143" s="343"/>
      <c r="E143" s="344"/>
      <c r="F143" s="345"/>
      <c r="G143" s="343"/>
      <c r="H143" s="344"/>
      <c r="I143" s="345"/>
      <c r="J143" s="346"/>
    </row>
    <row r="144" spans="1:10" ht="15.75" customHeight="1">
      <c r="A144" s="311" t="s">
        <v>1044</v>
      </c>
      <c r="B144" s="337"/>
      <c r="C144" s="338"/>
      <c r="D144" s="343"/>
      <c r="E144" s="344"/>
      <c r="F144" s="345"/>
      <c r="G144" s="343"/>
      <c r="H144" s="344"/>
      <c r="I144" s="345"/>
      <c r="J144" s="346"/>
    </row>
    <row r="145" spans="1:10" ht="15.75" customHeight="1">
      <c r="A145" s="311" t="s">
        <v>1045</v>
      </c>
      <c r="B145" s="337"/>
      <c r="C145" s="338"/>
      <c r="D145" s="343"/>
      <c r="E145" s="344"/>
      <c r="F145" s="345"/>
      <c r="G145" s="343"/>
      <c r="H145" s="344"/>
      <c r="I145" s="345"/>
      <c r="J145" s="346"/>
    </row>
    <row r="146" spans="1:10" ht="15.75" customHeight="1">
      <c r="A146" s="311" t="s">
        <v>1046</v>
      </c>
      <c r="B146" s="337"/>
      <c r="C146" s="338"/>
      <c r="D146" s="343"/>
      <c r="E146" s="344"/>
      <c r="F146" s="345"/>
      <c r="G146" s="343"/>
      <c r="H146" s="344"/>
      <c r="I146" s="345"/>
      <c r="J146" s="346"/>
    </row>
    <row r="147" spans="1:10" ht="15.75" customHeight="1">
      <c r="A147" s="311" t="s">
        <v>1047</v>
      </c>
      <c r="B147" s="337"/>
      <c r="C147" s="338"/>
      <c r="D147" s="343"/>
      <c r="E147" s="344"/>
      <c r="F147" s="345"/>
      <c r="G147" s="343"/>
      <c r="H147" s="344"/>
      <c r="I147" s="345"/>
      <c r="J147" s="346"/>
    </row>
    <row r="148" spans="1:10" ht="15.75" customHeight="1">
      <c r="A148" s="311" t="s">
        <v>1048</v>
      </c>
      <c r="B148" s="337"/>
      <c r="C148" s="338"/>
      <c r="D148" s="343"/>
      <c r="E148" s="344"/>
      <c r="F148" s="345"/>
      <c r="G148" s="343"/>
      <c r="H148" s="344"/>
      <c r="I148" s="345"/>
      <c r="J148" s="346"/>
    </row>
    <row r="149" spans="1:10" ht="15.75" customHeight="1">
      <c r="A149" s="311" t="s">
        <v>1049</v>
      </c>
      <c r="B149" s="337"/>
      <c r="C149" s="338"/>
      <c r="D149" s="343"/>
      <c r="E149" s="344"/>
      <c r="F149" s="345"/>
      <c r="G149" s="343"/>
      <c r="H149" s="344"/>
      <c r="I149" s="345"/>
      <c r="J149" s="346"/>
    </row>
    <row r="150" spans="1:10" ht="15.75" customHeight="1">
      <c r="A150" s="311" t="s">
        <v>1050</v>
      </c>
      <c r="B150" s="337"/>
      <c r="C150" s="338"/>
      <c r="D150" s="343"/>
      <c r="E150" s="344"/>
      <c r="F150" s="345"/>
      <c r="G150" s="343"/>
      <c r="H150" s="344"/>
      <c r="I150" s="345"/>
      <c r="J150" s="346"/>
    </row>
    <row r="151" spans="1:10" ht="15.75" customHeight="1">
      <c r="A151" s="311" t="s">
        <v>1051</v>
      </c>
      <c r="B151" s="337"/>
      <c r="C151" s="338"/>
      <c r="D151" s="343"/>
      <c r="E151" s="344"/>
      <c r="F151" s="345"/>
      <c r="G151" s="343"/>
      <c r="H151" s="344"/>
      <c r="I151" s="345"/>
      <c r="J151" s="346"/>
    </row>
    <row r="152" spans="1:10" ht="15.75" customHeight="1">
      <c r="A152" s="311" t="s">
        <v>1052</v>
      </c>
      <c r="B152" s="337"/>
      <c r="C152" s="338"/>
      <c r="D152" s="343"/>
      <c r="E152" s="344"/>
      <c r="F152" s="345"/>
      <c r="G152" s="343"/>
      <c r="H152" s="344"/>
      <c r="I152" s="345"/>
      <c r="J152" s="346"/>
    </row>
    <row r="153" spans="1:10" ht="15.75" customHeight="1">
      <c r="A153" s="311" t="s">
        <v>1053</v>
      </c>
      <c r="B153" s="337"/>
      <c r="C153" s="338"/>
      <c r="D153" s="343"/>
      <c r="E153" s="344"/>
      <c r="F153" s="345"/>
      <c r="G153" s="343"/>
      <c r="H153" s="344"/>
      <c r="I153" s="345"/>
      <c r="J153" s="346"/>
    </row>
    <row r="154" spans="1:10" ht="15.75" customHeight="1">
      <c r="A154" s="311" t="s">
        <v>1054</v>
      </c>
      <c r="B154" s="337"/>
      <c r="C154" s="338"/>
      <c r="D154" s="343"/>
      <c r="E154" s="344"/>
      <c r="F154" s="345"/>
      <c r="G154" s="343"/>
      <c r="H154" s="344"/>
      <c r="I154" s="345"/>
      <c r="J154" s="346"/>
    </row>
    <row r="155" spans="1:10" ht="15.75" customHeight="1">
      <c r="A155" s="311" t="s">
        <v>1055</v>
      </c>
      <c r="B155" s="337"/>
      <c r="C155" s="338"/>
      <c r="D155" s="343"/>
      <c r="E155" s="344"/>
      <c r="F155" s="345"/>
      <c r="G155" s="343"/>
      <c r="H155" s="344"/>
      <c r="I155" s="345"/>
      <c r="J155" s="346"/>
    </row>
    <row r="156" spans="1:10" ht="15.75" customHeight="1">
      <c r="A156" s="311" t="s">
        <v>1056</v>
      </c>
      <c r="B156" s="337"/>
      <c r="C156" s="338"/>
      <c r="D156" s="343"/>
      <c r="E156" s="344"/>
      <c r="F156" s="345"/>
      <c r="G156" s="343"/>
      <c r="H156" s="344"/>
      <c r="I156" s="345"/>
      <c r="J156" s="346"/>
    </row>
    <row r="157" spans="1:10" ht="15.75" customHeight="1">
      <c r="A157" s="311" t="s">
        <v>1057</v>
      </c>
      <c r="B157" s="337"/>
      <c r="C157" s="338"/>
      <c r="D157" s="343"/>
      <c r="E157" s="344"/>
      <c r="F157" s="345"/>
      <c r="G157" s="343"/>
      <c r="H157" s="344"/>
      <c r="I157" s="345"/>
      <c r="J157" s="346"/>
    </row>
    <row r="158" spans="1:10" ht="15.75" customHeight="1">
      <c r="A158" s="311" t="s">
        <v>1058</v>
      </c>
      <c r="B158" s="337"/>
      <c r="C158" s="338"/>
      <c r="D158" s="343"/>
      <c r="E158" s="344"/>
      <c r="F158" s="345"/>
      <c r="G158" s="343"/>
      <c r="H158" s="344"/>
      <c r="I158" s="345"/>
      <c r="J158" s="346"/>
    </row>
    <row r="159" spans="1:10" ht="15.75" customHeight="1">
      <c r="A159" s="311" t="s">
        <v>1059</v>
      </c>
      <c r="B159" s="337"/>
      <c r="C159" s="338"/>
      <c r="D159" s="343"/>
      <c r="E159" s="344"/>
      <c r="F159" s="345"/>
      <c r="G159" s="343"/>
      <c r="H159" s="344"/>
      <c r="I159" s="345"/>
      <c r="J159" s="346"/>
    </row>
    <row r="160" spans="1:10" ht="15.75" customHeight="1">
      <c r="A160" s="311" t="s">
        <v>1060</v>
      </c>
      <c r="B160" s="337"/>
      <c r="C160" s="338"/>
      <c r="D160" s="343"/>
      <c r="E160" s="344"/>
      <c r="F160" s="345"/>
      <c r="G160" s="343"/>
      <c r="H160" s="344"/>
      <c r="I160" s="345"/>
      <c r="J160" s="346"/>
    </row>
    <row r="161" spans="1:10" ht="15.75" customHeight="1">
      <c r="A161" s="311" t="s">
        <v>1061</v>
      </c>
      <c r="B161" s="337"/>
      <c r="C161" s="338"/>
      <c r="D161" s="343"/>
      <c r="E161" s="344"/>
      <c r="F161" s="345"/>
      <c r="G161" s="343"/>
      <c r="H161" s="344"/>
      <c r="I161" s="345"/>
      <c r="J161" s="346"/>
    </row>
    <row r="162" spans="1:10" ht="15.75" customHeight="1">
      <c r="A162" s="311" t="s">
        <v>1062</v>
      </c>
      <c r="B162" s="337"/>
      <c r="C162" s="338"/>
      <c r="D162" s="343"/>
      <c r="E162" s="344"/>
      <c r="F162" s="345"/>
      <c r="G162" s="343"/>
      <c r="H162" s="344"/>
      <c r="I162" s="345"/>
      <c r="J162" s="346"/>
    </row>
    <row r="163" spans="1:10" ht="15.75" customHeight="1">
      <c r="A163" s="311" t="s">
        <v>1063</v>
      </c>
      <c r="B163" s="337"/>
      <c r="C163" s="338"/>
      <c r="D163" s="343"/>
      <c r="E163" s="344"/>
      <c r="F163" s="345"/>
      <c r="G163" s="343"/>
      <c r="H163" s="344"/>
      <c r="I163" s="345"/>
      <c r="J163" s="346"/>
    </row>
    <row r="164" spans="1:10" ht="15.75" customHeight="1">
      <c r="A164" s="311" t="s">
        <v>1064</v>
      </c>
      <c r="B164" s="337"/>
      <c r="C164" s="338"/>
      <c r="D164" s="343"/>
      <c r="E164" s="344"/>
      <c r="F164" s="345"/>
      <c r="G164" s="343"/>
      <c r="H164" s="344"/>
      <c r="I164" s="345"/>
      <c r="J164" s="346"/>
    </row>
    <row r="165" spans="1:10" ht="15.75" customHeight="1">
      <c r="A165" s="311" t="s">
        <v>1065</v>
      </c>
      <c r="B165" s="337"/>
      <c r="C165" s="338"/>
      <c r="D165" s="343"/>
      <c r="E165" s="344"/>
      <c r="F165" s="345"/>
      <c r="G165" s="343"/>
      <c r="H165" s="344"/>
      <c r="I165" s="345"/>
      <c r="J165" s="346"/>
    </row>
    <row r="166" spans="1:10" ht="15.75" customHeight="1">
      <c r="A166" s="311" t="s">
        <v>1066</v>
      </c>
      <c r="B166" s="337"/>
      <c r="C166" s="338"/>
      <c r="D166" s="343"/>
      <c r="E166" s="344"/>
      <c r="F166" s="345"/>
      <c r="G166" s="343"/>
      <c r="H166" s="344"/>
      <c r="I166" s="345"/>
      <c r="J166" s="346"/>
    </row>
    <row r="167" spans="1:10" ht="15.75" customHeight="1">
      <c r="A167" s="311" t="s">
        <v>1067</v>
      </c>
      <c r="B167" s="337"/>
      <c r="C167" s="338"/>
      <c r="D167" s="343"/>
      <c r="E167" s="344"/>
      <c r="F167" s="345"/>
      <c r="G167" s="343"/>
      <c r="H167" s="344"/>
      <c r="I167" s="345"/>
      <c r="J167" s="346"/>
    </row>
    <row r="168" spans="1:10" ht="15.75" customHeight="1">
      <c r="A168" s="311" t="s">
        <v>1068</v>
      </c>
      <c r="B168" s="337"/>
      <c r="C168" s="338"/>
      <c r="D168" s="343"/>
      <c r="E168" s="344"/>
      <c r="F168" s="345"/>
      <c r="G168" s="343"/>
      <c r="H168" s="344"/>
      <c r="I168" s="345"/>
      <c r="J168" s="346"/>
    </row>
    <row r="169" spans="1:10" ht="15.75" customHeight="1">
      <c r="A169" s="311" t="s">
        <v>1069</v>
      </c>
      <c r="B169" s="337"/>
      <c r="C169" s="338"/>
      <c r="D169" s="343"/>
      <c r="E169" s="344"/>
      <c r="F169" s="345"/>
      <c r="G169" s="343"/>
      <c r="H169" s="344"/>
      <c r="I169" s="345"/>
      <c r="J169" s="346"/>
    </row>
    <row r="170" spans="1:10" ht="15.75" customHeight="1">
      <c r="A170" s="311" t="s">
        <v>1070</v>
      </c>
      <c r="B170" s="337"/>
      <c r="C170" s="338"/>
      <c r="D170" s="343"/>
      <c r="E170" s="344"/>
      <c r="F170" s="345"/>
      <c r="G170" s="343"/>
      <c r="H170" s="344"/>
      <c r="I170" s="345"/>
      <c r="J170" s="346"/>
    </row>
    <row r="171" spans="1:10" ht="15.75" customHeight="1">
      <c r="A171" s="311" t="s">
        <v>1071</v>
      </c>
      <c r="B171" s="337"/>
      <c r="C171" s="338"/>
      <c r="D171" s="343"/>
      <c r="E171" s="344"/>
      <c r="F171" s="345"/>
      <c r="G171" s="343"/>
      <c r="H171" s="344"/>
      <c r="I171" s="345"/>
      <c r="J171" s="346"/>
    </row>
    <row r="172" spans="1:10" ht="15.75" customHeight="1">
      <c r="A172" s="311" t="s">
        <v>1072</v>
      </c>
      <c r="B172" s="337"/>
      <c r="C172" s="338"/>
      <c r="D172" s="343"/>
      <c r="E172" s="344"/>
      <c r="F172" s="345"/>
      <c r="G172" s="343"/>
      <c r="H172" s="344"/>
      <c r="I172" s="345"/>
      <c r="J172" s="346"/>
    </row>
    <row r="173" spans="1:10" ht="15.75" customHeight="1">
      <c r="A173" s="311" t="s">
        <v>1073</v>
      </c>
      <c r="B173" s="337"/>
      <c r="C173" s="338"/>
      <c r="D173" s="343"/>
      <c r="E173" s="344"/>
      <c r="F173" s="345"/>
      <c r="G173" s="343"/>
      <c r="H173" s="344"/>
      <c r="I173" s="345"/>
      <c r="J173" s="346"/>
    </row>
    <row r="174" spans="1:10" ht="15.75" customHeight="1">
      <c r="A174" s="311" t="s">
        <v>1074</v>
      </c>
      <c r="B174" s="337"/>
      <c r="C174" s="338"/>
      <c r="D174" s="343"/>
      <c r="E174" s="344"/>
      <c r="F174" s="345"/>
      <c r="G174" s="343"/>
      <c r="H174" s="344"/>
      <c r="I174" s="345"/>
      <c r="J174" s="346"/>
    </row>
    <row r="175" spans="1:10" ht="15.75" customHeight="1">
      <c r="A175" s="311" t="s">
        <v>1075</v>
      </c>
      <c r="B175" s="337"/>
      <c r="C175" s="338"/>
      <c r="D175" s="343"/>
      <c r="E175" s="344"/>
      <c r="F175" s="345"/>
      <c r="G175" s="343"/>
      <c r="H175" s="344"/>
      <c r="I175" s="345"/>
      <c r="J175" s="346"/>
    </row>
    <row r="176" spans="1:10" ht="15.75" customHeight="1">
      <c r="A176" s="311" t="s">
        <v>1076</v>
      </c>
      <c r="B176" s="337"/>
      <c r="C176" s="338"/>
      <c r="D176" s="343"/>
      <c r="E176" s="344"/>
      <c r="F176" s="345"/>
      <c r="G176" s="343"/>
      <c r="H176" s="344"/>
      <c r="I176" s="345"/>
      <c r="J176" s="346"/>
    </row>
    <row r="177" spans="1:10" ht="15.75" customHeight="1">
      <c r="A177" s="311" t="s">
        <v>1077</v>
      </c>
      <c r="B177" s="337"/>
      <c r="C177" s="338"/>
      <c r="D177" s="343"/>
      <c r="E177" s="344"/>
      <c r="F177" s="345"/>
      <c r="G177" s="343"/>
      <c r="H177" s="344"/>
      <c r="I177" s="345"/>
      <c r="J177" s="346"/>
    </row>
    <row r="178" spans="1:10" ht="15.75" customHeight="1">
      <c r="A178" s="311" t="s">
        <v>1078</v>
      </c>
      <c r="B178" s="337"/>
      <c r="C178" s="338"/>
      <c r="D178" s="343"/>
      <c r="E178" s="344"/>
      <c r="F178" s="345"/>
      <c r="G178" s="343"/>
      <c r="H178" s="344"/>
      <c r="I178" s="345"/>
      <c r="J178" s="346"/>
    </row>
    <row r="179" spans="1:10" ht="15.75" customHeight="1">
      <c r="A179" s="311" t="s">
        <v>1079</v>
      </c>
      <c r="B179" s="337"/>
      <c r="C179" s="338"/>
      <c r="D179" s="348"/>
      <c r="E179" s="349"/>
      <c r="F179" s="350"/>
      <c r="G179" s="348"/>
      <c r="H179" s="349"/>
      <c r="I179" s="350"/>
      <c r="J179" s="346"/>
    </row>
    <row r="180" spans="1:10" ht="15.75" customHeight="1">
      <c r="A180" s="311" t="s">
        <v>1080</v>
      </c>
      <c r="B180" s="337"/>
      <c r="C180" s="338"/>
      <c r="D180" s="348"/>
      <c r="E180" s="349"/>
      <c r="F180" s="350"/>
      <c r="G180" s="348"/>
      <c r="H180" s="349"/>
      <c r="I180" s="350"/>
      <c r="J180" s="346"/>
    </row>
    <row r="181" spans="1:10" ht="15.75" customHeight="1">
      <c r="A181" s="311" t="s">
        <v>1081</v>
      </c>
      <c r="B181" s="337"/>
      <c r="C181" s="338"/>
      <c r="D181" s="348"/>
      <c r="E181" s="349"/>
      <c r="F181" s="350"/>
      <c r="G181" s="348"/>
      <c r="H181" s="349"/>
      <c r="I181" s="350"/>
      <c r="J181" s="346"/>
    </row>
    <row r="182" spans="1:10" ht="15.75" customHeight="1">
      <c r="A182" s="311" t="s">
        <v>1082</v>
      </c>
      <c r="B182" s="337"/>
      <c r="C182" s="338"/>
      <c r="D182" s="348"/>
      <c r="E182" s="349"/>
      <c r="F182" s="350"/>
      <c r="G182" s="348"/>
      <c r="H182" s="349"/>
      <c r="I182" s="350"/>
      <c r="J182" s="346"/>
    </row>
    <row r="183" spans="1:10" ht="15.75" customHeight="1">
      <c r="A183" s="311" t="s">
        <v>1083</v>
      </c>
      <c r="B183" s="337"/>
      <c r="C183" s="338"/>
      <c r="D183" s="348"/>
      <c r="E183" s="349"/>
      <c r="F183" s="350"/>
      <c r="G183" s="348"/>
      <c r="H183" s="349"/>
      <c r="I183" s="350"/>
      <c r="J183" s="346"/>
    </row>
    <row r="184" spans="1:10" ht="15.75" customHeight="1">
      <c r="A184" s="311" t="s">
        <v>1084</v>
      </c>
      <c r="B184" s="337"/>
      <c r="C184" s="338"/>
      <c r="D184" s="348"/>
      <c r="E184" s="349"/>
      <c r="F184" s="350"/>
      <c r="G184" s="348"/>
      <c r="H184" s="349"/>
      <c r="I184" s="350"/>
      <c r="J184" s="346"/>
    </row>
    <row r="185" spans="1:10" ht="15.75" customHeight="1">
      <c r="A185" s="311" t="s">
        <v>1085</v>
      </c>
      <c r="B185" s="337"/>
      <c r="C185" s="338"/>
      <c r="D185" s="348"/>
      <c r="E185" s="349"/>
      <c r="F185" s="350"/>
      <c r="G185" s="348"/>
      <c r="H185" s="349"/>
      <c r="I185" s="350"/>
      <c r="J185" s="346"/>
    </row>
    <row r="186" spans="1:10" ht="15.75" customHeight="1">
      <c r="A186" s="311" t="s">
        <v>1086</v>
      </c>
      <c r="B186" s="337"/>
      <c r="C186" s="338"/>
      <c r="D186" s="348"/>
      <c r="E186" s="349"/>
      <c r="F186" s="350"/>
      <c r="G186" s="348"/>
      <c r="H186" s="349"/>
      <c r="I186" s="350"/>
      <c r="J186" s="346"/>
    </row>
    <row r="187" spans="1:10" ht="15.75" customHeight="1">
      <c r="A187" s="311" t="s">
        <v>1087</v>
      </c>
      <c r="B187" s="337"/>
      <c r="C187" s="338"/>
      <c r="D187" s="348"/>
      <c r="E187" s="349"/>
      <c r="F187" s="350"/>
      <c r="G187" s="348"/>
      <c r="H187" s="349"/>
      <c r="I187" s="350"/>
      <c r="J187" s="346"/>
    </row>
    <row r="188" spans="1:10" ht="15.75" customHeight="1">
      <c r="A188" s="311" t="s">
        <v>1088</v>
      </c>
      <c r="B188" s="337"/>
      <c r="C188" s="338"/>
      <c r="D188" s="348"/>
      <c r="E188" s="349"/>
      <c r="F188" s="350"/>
      <c r="G188" s="348"/>
      <c r="H188" s="349"/>
      <c r="I188" s="350"/>
      <c r="J188" s="346"/>
    </row>
    <row r="189" spans="1:10" ht="15.75" customHeight="1">
      <c r="A189" s="311" t="s">
        <v>1089</v>
      </c>
      <c r="B189" s="337"/>
      <c r="C189" s="338"/>
      <c r="D189" s="348"/>
      <c r="E189" s="349"/>
      <c r="F189" s="350"/>
      <c r="G189" s="348"/>
      <c r="H189" s="349"/>
      <c r="I189" s="350"/>
      <c r="J189" s="346"/>
    </row>
    <row r="190" spans="1:10" ht="15.75" customHeight="1">
      <c r="A190" s="311" t="s">
        <v>1090</v>
      </c>
      <c r="B190" s="337"/>
      <c r="C190" s="338"/>
      <c r="D190" s="348"/>
      <c r="E190" s="349"/>
      <c r="F190" s="350"/>
      <c r="G190" s="348"/>
      <c r="H190" s="349"/>
      <c r="I190" s="350"/>
      <c r="J190" s="346"/>
    </row>
    <row r="191" spans="1:10" ht="15.75" customHeight="1">
      <c r="A191" s="311" t="s">
        <v>1091</v>
      </c>
      <c r="B191" s="337"/>
      <c r="C191" s="338"/>
      <c r="D191" s="348"/>
      <c r="E191" s="349"/>
      <c r="F191" s="350"/>
      <c r="G191" s="348"/>
      <c r="H191" s="349"/>
      <c r="I191" s="350"/>
      <c r="J191" s="346"/>
    </row>
    <row r="192" spans="1:10" ht="15.75" customHeight="1">
      <c r="A192" s="311" t="s">
        <v>1092</v>
      </c>
      <c r="B192" s="337"/>
      <c r="C192" s="338"/>
      <c r="D192" s="348"/>
      <c r="E192" s="349"/>
      <c r="F192" s="350"/>
      <c r="G192" s="348"/>
      <c r="H192" s="349"/>
      <c r="I192" s="350"/>
      <c r="J192" s="346"/>
    </row>
    <row r="193" spans="1:10" ht="15.75" customHeight="1">
      <c r="A193" s="311" t="s">
        <v>1093</v>
      </c>
      <c r="B193" s="337"/>
      <c r="C193" s="338"/>
      <c r="D193" s="348"/>
      <c r="E193" s="349"/>
      <c r="F193" s="350"/>
      <c r="G193" s="348"/>
      <c r="H193" s="349"/>
      <c r="I193" s="350"/>
      <c r="J193" s="346"/>
    </row>
    <row r="194" spans="1:10" ht="15.75" customHeight="1">
      <c r="A194" s="311" t="s">
        <v>1094</v>
      </c>
      <c r="B194" s="337"/>
      <c r="C194" s="338"/>
      <c r="D194" s="348"/>
      <c r="E194" s="349"/>
      <c r="F194" s="350"/>
      <c r="G194" s="348"/>
      <c r="H194" s="349"/>
      <c r="I194" s="350"/>
      <c r="J194" s="346"/>
    </row>
    <row r="195" spans="1:10" ht="15.75" customHeight="1">
      <c r="A195" s="311" t="s">
        <v>1095</v>
      </c>
      <c r="B195" s="337"/>
      <c r="C195" s="338"/>
      <c r="D195" s="348"/>
      <c r="E195" s="349"/>
      <c r="F195" s="350"/>
      <c r="G195" s="348"/>
      <c r="H195" s="349"/>
      <c r="I195" s="350"/>
      <c r="J195" s="346"/>
    </row>
    <row r="196" spans="1:10" ht="15.75" customHeight="1">
      <c r="A196" s="311" t="s">
        <v>1096</v>
      </c>
      <c r="B196" s="337"/>
      <c r="C196" s="338"/>
      <c r="D196" s="348"/>
      <c r="E196" s="349"/>
      <c r="F196" s="350"/>
      <c r="G196" s="348"/>
      <c r="H196" s="349"/>
      <c r="I196" s="350"/>
      <c r="J196" s="346"/>
    </row>
    <row r="197" spans="1:10" ht="15.75" customHeight="1">
      <c r="A197" s="311" t="s">
        <v>1097</v>
      </c>
      <c r="B197" s="337"/>
      <c r="C197" s="338"/>
      <c r="D197" s="348"/>
      <c r="E197" s="349"/>
      <c r="F197" s="350"/>
      <c r="G197" s="348"/>
      <c r="H197" s="349"/>
      <c r="I197" s="350"/>
      <c r="J197" s="346"/>
    </row>
    <row r="198" spans="1:10" ht="15.75" customHeight="1">
      <c r="A198" s="311" t="s">
        <v>1098</v>
      </c>
      <c r="B198" s="337"/>
      <c r="C198" s="338"/>
      <c r="D198" s="348"/>
      <c r="E198" s="349"/>
      <c r="F198" s="350"/>
      <c r="G198" s="348"/>
      <c r="H198" s="349"/>
      <c r="I198" s="350"/>
      <c r="J198" s="346"/>
    </row>
    <row r="199" spans="1:10" ht="15.75" customHeight="1">
      <c r="A199" s="311" t="s">
        <v>1099</v>
      </c>
      <c r="B199" s="337"/>
      <c r="C199" s="338"/>
      <c r="D199" s="348"/>
      <c r="E199" s="349"/>
      <c r="F199" s="350"/>
      <c r="G199" s="348"/>
      <c r="H199" s="349"/>
      <c r="I199" s="350"/>
      <c r="J199" s="346"/>
    </row>
    <row r="200" spans="1:10" ht="15.75" customHeight="1">
      <c r="A200" s="311" t="s">
        <v>1100</v>
      </c>
      <c r="B200" s="337"/>
      <c r="C200" s="338"/>
      <c r="D200" s="348"/>
      <c r="E200" s="349"/>
      <c r="F200" s="350"/>
      <c r="G200" s="348"/>
      <c r="H200" s="349"/>
      <c r="I200" s="350"/>
      <c r="J200" s="346"/>
    </row>
    <row r="201" spans="1:10" ht="15.75" customHeight="1">
      <c r="A201" s="311" t="s">
        <v>1101</v>
      </c>
      <c r="B201" s="337"/>
      <c r="C201" s="338"/>
      <c r="D201" s="348"/>
      <c r="E201" s="349"/>
      <c r="F201" s="350"/>
      <c r="G201" s="348"/>
      <c r="H201" s="349"/>
      <c r="I201" s="350"/>
      <c r="J201" s="346"/>
    </row>
    <row r="202" spans="1:10" ht="15.75" customHeight="1">
      <c r="A202" s="311" t="s">
        <v>1102</v>
      </c>
      <c r="B202" s="337"/>
      <c r="C202" s="338"/>
      <c r="D202" s="348"/>
      <c r="E202" s="349"/>
      <c r="F202" s="350"/>
      <c r="G202" s="348"/>
      <c r="H202" s="349"/>
      <c r="I202" s="350"/>
      <c r="J202" s="346"/>
    </row>
    <row r="203" spans="1:10" ht="15.75" customHeight="1">
      <c r="A203" s="311" t="s">
        <v>1103</v>
      </c>
      <c r="B203" s="337"/>
      <c r="C203" s="338"/>
      <c r="D203" s="348"/>
      <c r="E203" s="349"/>
      <c r="F203" s="350"/>
      <c r="G203" s="348"/>
      <c r="H203" s="349"/>
      <c r="I203" s="350"/>
      <c r="J203" s="346"/>
    </row>
    <row r="204" spans="1:10" ht="15.75" customHeight="1">
      <c r="A204" s="311" t="s">
        <v>1104</v>
      </c>
      <c r="B204" s="337"/>
      <c r="C204" s="338"/>
      <c r="D204" s="348"/>
      <c r="E204" s="349"/>
      <c r="F204" s="350"/>
      <c r="G204" s="348"/>
      <c r="H204" s="349"/>
      <c r="I204" s="350"/>
      <c r="J204" s="346"/>
    </row>
    <row r="205" spans="1:10" ht="15.75" customHeight="1">
      <c r="A205" s="311" t="s">
        <v>1105</v>
      </c>
      <c r="B205" s="337"/>
      <c r="C205" s="338"/>
      <c r="D205" s="348"/>
      <c r="E205" s="349"/>
      <c r="F205" s="350"/>
      <c r="G205" s="348"/>
      <c r="H205" s="349"/>
      <c r="I205" s="350"/>
      <c r="J205" s="346"/>
    </row>
    <row r="206" spans="1:10" ht="15.75" customHeight="1">
      <c r="A206" s="311" t="s">
        <v>1106</v>
      </c>
      <c r="B206" s="337"/>
      <c r="C206" s="338"/>
      <c r="D206" s="348"/>
      <c r="E206" s="349"/>
      <c r="F206" s="350"/>
      <c r="G206" s="348"/>
      <c r="H206" s="349"/>
      <c r="I206" s="350"/>
      <c r="J206" s="346"/>
    </row>
    <row r="207" spans="1:10" ht="15.75" customHeight="1">
      <c r="A207" s="311" t="s">
        <v>1107</v>
      </c>
      <c r="B207" s="337"/>
      <c r="C207" s="338"/>
      <c r="D207" s="348"/>
      <c r="E207" s="349"/>
      <c r="F207" s="350"/>
      <c r="G207" s="348"/>
      <c r="H207" s="349"/>
      <c r="I207" s="350"/>
      <c r="J207" s="346"/>
    </row>
    <row r="208" spans="1:10" ht="15.75" customHeight="1">
      <c r="A208" s="311" t="s">
        <v>1108</v>
      </c>
      <c r="B208" s="337"/>
      <c r="C208" s="338"/>
      <c r="D208" s="348"/>
      <c r="E208" s="349"/>
      <c r="F208" s="350"/>
      <c r="G208" s="348"/>
      <c r="H208" s="349"/>
      <c r="I208" s="350"/>
      <c r="J208" s="346"/>
    </row>
    <row r="209" spans="1:10" ht="15.75" customHeight="1">
      <c r="A209" s="311" t="s">
        <v>1109</v>
      </c>
      <c r="B209" s="337"/>
      <c r="C209" s="338"/>
      <c r="D209" s="348"/>
      <c r="E209" s="349"/>
      <c r="F209" s="350"/>
      <c r="G209" s="348"/>
      <c r="H209" s="349"/>
      <c r="I209" s="350"/>
      <c r="J209" s="346"/>
    </row>
    <row r="210" spans="1:10" ht="15.75" customHeight="1">
      <c r="A210" s="311" t="s">
        <v>1110</v>
      </c>
      <c r="B210" s="337"/>
      <c r="C210" s="338"/>
      <c r="D210" s="348"/>
      <c r="E210" s="349"/>
      <c r="F210" s="350"/>
      <c r="G210" s="348"/>
      <c r="H210" s="349"/>
      <c r="I210" s="350"/>
      <c r="J210" s="346"/>
    </row>
    <row r="211" spans="1:10" ht="15.75" customHeight="1">
      <c r="A211" s="311" t="s">
        <v>1111</v>
      </c>
      <c r="B211" s="337"/>
      <c r="C211" s="338"/>
      <c r="D211" s="348"/>
      <c r="E211" s="349"/>
      <c r="F211" s="350"/>
      <c r="G211" s="348"/>
      <c r="H211" s="349"/>
      <c r="I211" s="350"/>
      <c r="J211" s="346"/>
    </row>
    <row r="212" spans="1:10" ht="15.75" customHeight="1">
      <c r="A212" s="311" t="s">
        <v>1112</v>
      </c>
      <c r="B212" s="337"/>
      <c r="C212" s="338"/>
      <c r="D212" s="348"/>
      <c r="E212" s="349"/>
      <c r="F212" s="350"/>
      <c r="G212" s="348"/>
      <c r="H212" s="349"/>
      <c r="I212" s="350"/>
      <c r="J212" s="346"/>
    </row>
    <row r="213" spans="1:10" ht="15.75" customHeight="1">
      <c r="A213" s="311" t="s">
        <v>1113</v>
      </c>
      <c r="B213" s="337"/>
      <c r="C213" s="338"/>
      <c r="D213" s="348"/>
      <c r="E213" s="349"/>
      <c r="F213" s="350"/>
      <c r="G213" s="348"/>
      <c r="H213" s="349"/>
      <c r="I213" s="350"/>
      <c r="J213" s="346"/>
    </row>
    <row r="214" spans="1:10" ht="15.75" customHeight="1">
      <c r="A214" s="311" t="s">
        <v>1114</v>
      </c>
      <c r="B214" s="337"/>
      <c r="C214" s="338"/>
      <c r="D214" s="348"/>
      <c r="E214" s="349"/>
      <c r="F214" s="350"/>
      <c r="G214" s="348"/>
      <c r="H214" s="349"/>
      <c r="I214" s="350"/>
      <c r="J214" s="346"/>
    </row>
    <row r="215" spans="1:10" ht="15.75" customHeight="1">
      <c r="A215" s="311" t="s">
        <v>1115</v>
      </c>
      <c r="B215" s="337"/>
      <c r="C215" s="338"/>
      <c r="D215" s="348"/>
      <c r="E215" s="349"/>
      <c r="F215" s="350"/>
      <c r="G215" s="348"/>
      <c r="H215" s="349"/>
      <c r="I215" s="350"/>
      <c r="J215" s="346"/>
    </row>
    <row r="216" spans="1:10" ht="15.75" customHeight="1">
      <c r="A216" s="311" t="s">
        <v>1116</v>
      </c>
      <c r="B216" s="337"/>
      <c r="C216" s="338"/>
      <c r="D216" s="348"/>
      <c r="E216" s="349"/>
      <c r="F216" s="350"/>
      <c r="G216" s="348"/>
      <c r="H216" s="349"/>
      <c r="I216" s="350"/>
      <c r="J216" s="346"/>
    </row>
    <row r="217" spans="1:10" ht="15.75" customHeight="1">
      <c r="A217" s="311" t="s">
        <v>1117</v>
      </c>
      <c r="B217" s="337"/>
      <c r="C217" s="338"/>
      <c r="D217" s="348"/>
      <c r="E217" s="349"/>
      <c r="F217" s="350"/>
      <c r="G217" s="348"/>
      <c r="H217" s="349"/>
      <c r="I217" s="350"/>
      <c r="J217" s="346"/>
    </row>
    <row r="218" spans="1:10" ht="15.75" customHeight="1">
      <c r="A218" s="311" t="s">
        <v>1118</v>
      </c>
      <c r="B218" s="337"/>
      <c r="C218" s="338"/>
      <c r="D218" s="348"/>
      <c r="E218" s="349"/>
      <c r="F218" s="350"/>
      <c r="G218" s="348"/>
      <c r="H218" s="349"/>
      <c r="I218" s="350"/>
      <c r="J218" s="346"/>
    </row>
    <row r="219" spans="1:10" ht="15.75" customHeight="1">
      <c r="A219" s="311" t="s">
        <v>1119</v>
      </c>
      <c r="B219" s="337"/>
      <c r="C219" s="338"/>
      <c r="D219" s="348"/>
      <c r="E219" s="349"/>
      <c r="F219" s="350"/>
      <c r="G219" s="348"/>
      <c r="H219" s="349"/>
      <c r="I219" s="350"/>
      <c r="J219" s="346"/>
    </row>
    <row r="220" spans="1:10" ht="15.75" customHeight="1">
      <c r="A220" s="311" t="s">
        <v>1120</v>
      </c>
      <c r="B220" s="337"/>
      <c r="C220" s="338"/>
      <c r="D220" s="348"/>
      <c r="E220" s="349"/>
      <c r="F220" s="350"/>
      <c r="G220" s="348"/>
      <c r="H220" s="349"/>
      <c r="I220" s="350"/>
      <c r="J220" s="346"/>
    </row>
    <row r="221" spans="1:10" ht="15.75" customHeight="1">
      <c r="A221" s="311" t="s">
        <v>1121</v>
      </c>
      <c r="B221" s="337"/>
      <c r="C221" s="338"/>
      <c r="D221" s="348"/>
      <c r="E221" s="349"/>
      <c r="F221" s="350"/>
      <c r="G221" s="348"/>
      <c r="H221" s="349"/>
      <c r="I221" s="350"/>
      <c r="J221" s="346"/>
    </row>
    <row r="222" spans="1:10" ht="15.75" customHeight="1">
      <c r="A222" s="311" t="s">
        <v>1122</v>
      </c>
      <c r="B222" s="337"/>
      <c r="C222" s="338"/>
      <c r="D222" s="348"/>
      <c r="E222" s="349"/>
      <c r="F222" s="350"/>
      <c r="G222" s="348"/>
      <c r="H222" s="349"/>
      <c r="I222" s="350"/>
      <c r="J222" s="346"/>
    </row>
    <row r="223" spans="1:10" ht="15.75" customHeight="1">
      <c r="A223" s="311" t="s">
        <v>1123</v>
      </c>
      <c r="B223" s="337"/>
      <c r="C223" s="338"/>
      <c r="D223" s="348"/>
      <c r="E223" s="349"/>
      <c r="F223" s="350"/>
      <c r="G223" s="348"/>
      <c r="H223" s="349"/>
      <c r="I223" s="350"/>
      <c r="J223" s="346"/>
    </row>
    <row r="224" spans="1:10" ht="15.75" customHeight="1">
      <c r="A224" s="311" t="s">
        <v>1124</v>
      </c>
      <c r="B224" s="337"/>
      <c r="C224" s="338"/>
      <c r="D224" s="348"/>
      <c r="E224" s="349"/>
      <c r="F224" s="350"/>
      <c r="G224" s="348"/>
      <c r="H224" s="349"/>
      <c r="I224" s="350"/>
      <c r="J224" s="346"/>
    </row>
    <row r="225" spans="1:10" ht="15.75" customHeight="1">
      <c r="A225" s="311" t="s">
        <v>1125</v>
      </c>
      <c r="B225" s="337"/>
      <c r="C225" s="338"/>
      <c r="D225" s="348"/>
      <c r="E225" s="349"/>
      <c r="F225" s="350"/>
      <c r="G225" s="348"/>
      <c r="H225" s="349"/>
      <c r="I225" s="350"/>
      <c r="J225" s="346"/>
    </row>
    <row r="226" spans="1:10" ht="15.75" customHeight="1">
      <c r="A226" s="311" t="s">
        <v>1126</v>
      </c>
      <c r="B226" s="337"/>
      <c r="C226" s="338"/>
      <c r="D226" s="348"/>
      <c r="E226" s="349"/>
      <c r="F226" s="350"/>
      <c r="G226" s="348"/>
      <c r="H226" s="349"/>
      <c r="I226" s="350"/>
      <c r="J226" s="346"/>
    </row>
    <row r="227" spans="1:10" ht="15.75" customHeight="1">
      <c r="A227" s="311" t="s">
        <v>1127</v>
      </c>
      <c r="B227" s="337"/>
      <c r="C227" s="338"/>
      <c r="D227" s="348"/>
      <c r="E227" s="349"/>
      <c r="F227" s="350"/>
      <c r="G227" s="348"/>
      <c r="H227" s="349"/>
      <c r="I227" s="350"/>
      <c r="J227" s="346"/>
    </row>
    <row r="228" spans="1:10" ht="15.75" customHeight="1">
      <c r="A228" s="311" t="s">
        <v>1128</v>
      </c>
      <c r="B228" s="337"/>
      <c r="C228" s="338"/>
      <c r="D228" s="348"/>
      <c r="E228" s="349"/>
      <c r="F228" s="350"/>
      <c r="G228" s="348"/>
      <c r="H228" s="349"/>
      <c r="I228" s="350"/>
      <c r="J228" s="346"/>
    </row>
    <row r="229" spans="1:10" ht="15.75" customHeight="1">
      <c r="A229" s="311" t="s">
        <v>1129</v>
      </c>
      <c r="B229" s="337"/>
      <c r="C229" s="338"/>
      <c r="D229" s="348"/>
      <c r="E229" s="349"/>
      <c r="F229" s="350"/>
      <c r="G229" s="348"/>
      <c r="H229" s="349"/>
      <c r="I229" s="350"/>
      <c r="J229" s="346"/>
    </row>
    <row r="230" spans="1:10" ht="15.75" customHeight="1">
      <c r="A230" s="311" t="s">
        <v>1130</v>
      </c>
      <c r="B230" s="337"/>
      <c r="C230" s="338"/>
      <c r="D230" s="348"/>
      <c r="E230" s="349"/>
      <c r="F230" s="350"/>
      <c r="G230" s="348"/>
      <c r="H230" s="349"/>
      <c r="I230" s="350"/>
      <c r="J230" s="346"/>
    </row>
    <row r="231" spans="1:10" ht="15.75" customHeight="1">
      <c r="A231" s="311" t="s">
        <v>1131</v>
      </c>
      <c r="B231" s="337"/>
      <c r="C231" s="338"/>
      <c r="D231" s="348"/>
      <c r="E231" s="349"/>
      <c r="F231" s="350"/>
      <c r="G231" s="348"/>
      <c r="H231" s="349"/>
      <c r="I231" s="350"/>
      <c r="J231" s="346"/>
    </row>
    <row r="232" spans="1:10" ht="15.75" customHeight="1">
      <c r="A232" s="311" t="s">
        <v>1132</v>
      </c>
      <c r="B232" s="337"/>
      <c r="C232" s="338"/>
      <c r="D232" s="348"/>
      <c r="E232" s="349"/>
      <c r="F232" s="350"/>
      <c r="G232" s="348"/>
      <c r="H232" s="349"/>
      <c r="I232" s="350"/>
      <c r="J232" s="346"/>
    </row>
    <row r="233" spans="1:10" ht="15.75" customHeight="1">
      <c r="A233" s="311" t="s">
        <v>1133</v>
      </c>
      <c r="B233" s="337"/>
      <c r="C233" s="338"/>
      <c r="D233" s="348"/>
      <c r="E233" s="349"/>
      <c r="F233" s="350"/>
      <c r="G233" s="348"/>
      <c r="H233" s="349"/>
      <c r="I233" s="350"/>
      <c r="J233" s="346"/>
    </row>
    <row r="234" spans="1:10" ht="15.75" customHeight="1">
      <c r="A234" s="311" t="s">
        <v>1134</v>
      </c>
      <c r="B234" s="337"/>
      <c r="C234" s="338"/>
      <c r="D234" s="348"/>
      <c r="E234" s="349"/>
      <c r="F234" s="350"/>
      <c r="G234" s="348"/>
      <c r="H234" s="349"/>
      <c r="I234" s="350"/>
      <c r="J234" s="346"/>
    </row>
    <row r="235" spans="1:10" ht="15.75" customHeight="1">
      <c r="A235" s="311" t="s">
        <v>1135</v>
      </c>
      <c r="B235" s="337"/>
      <c r="C235" s="338"/>
      <c r="D235" s="348"/>
      <c r="E235" s="349"/>
      <c r="F235" s="350"/>
      <c r="G235" s="348"/>
      <c r="H235" s="349"/>
      <c r="I235" s="350"/>
      <c r="J235" s="346"/>
    </row>
    <row r="236" spans="1:10" ht="15.75" customHeight="1">
      <c r="A236" s="311" t="s">
        <v>1136</v>
      </c>
      <c r="B236" s="337"/>
      <c r="C236" s="338"/>
      <c r="D236" s="348"/>
      <c r="E236" s="349"/>
      <c r="F236" s="350"/>
      <c r="G236" s="348"/>
      <c r="H236" s="349"/>
      <c r="I236" s="350"/>
      <c r="J236" s="346"/>
    </row>
    <row r="237" spans="1:10" ht="15.75" customHeight="1">
      <c r="A237" s="311" t="s">
        <v>1137</v>
      </c>
      <c r="B237" s="337"/>
      <c r="C237" s="338"/>
      <c r="D237" s="348"/>
      <c r="E237" s="349"/>
      <c r="F237" s="350"/>
      <c r="G237" s="348"/>
      <c r="H237" s="349"/>
      <c r="I237" s="350"/>
      <c r="J237" s="346"/>
    </row>
    <row r="238" spans="1:10" ht="15.75" customHeight="1">
      <c r="A238" s="311" t="s">
        <v>1138</v>
      </c>
      <c r="B238" s="337"/>
      <c r="C238" s="338"/>
      <c r="D238" s="348"/>
      <c r="E238" s="349"/>
      <c r="F238" s="350"/>
      <c r="G238" s="348"/>
      <c r="H238" s="349"/>
      <c r="I238" s="350"/>
      <c r="J238" s="346"/>
    </row>
    <row r="239" spans="1:10" ht="15.75" customHeight="1">
      <c r="A239" s="311" t="s">
        <v>1139</v>
      </c>
      <c r="B239" s="337"/>
      <c r="C239" s="338"/>
      <c r="D239" s="348"/>
      <c r="E239" s="349"/>
      <c r="F239" s="350"/>
      <c r="G239" s="348"/>
      <c r="H239" s="349"/>
      <c r="I239" s="350"/>
      <c r="J239" s="346"/>
    </row>
    <row r="240" spans="1:10" ht="15.75" customHeight="1">
      <c r="A240" s="311" t="s">
        <v>1140</v>
      </c>
      <c r="B240" s="337"/>
      <c r="C240" s="338"/>
      <c r="D240" s="348"/>
      <c r="E240" s="349"/>
      <c r="F240" s="350"/>
      <c r="G240" s="348"/>
      <c r="H240" s="349"/>
      <c r="I240" s="350"/>
      <c r="J240" s="346"/>
    </row>
    <row r="241" spans="1:10" ht="15.75" customHeight="1">
      <c r="A241" s="311" t="s">
        <v>1141</v>
      </c>
      <c r="B241" s="337"/>
      <c r="C241" s="338"/>
      <c r="D241" s="348"/>
      <c r="E241" s="349"/>
      <c r="F241" s="350"/>
      <c r="G241" s="348"/>
      <c r="H241" s="349"/>
      <c r="I241" s="350"/>
      <c r="J241" s="346"/>
    </row>
    <row r="242" spans="1:10" ht="15.75" customHeight="1">
      <c r="A242" s="311" t="s">
        <v>1142</v>
      </c>
      <c r="B242" s="337"/>
      <c r="C242" s="338"/>
      <c r="D242" s="348"/>
      <c r="E242" s="349"/>
      <c r="F242" s="350"/>
      <c r="G242" s="348"/>
      <c r="H242" s="349"/>
      <c r="I242" s="350"/>
      <c r="J242" s="346"/>
    </row>
    <row r="243" spans="1:10" ht="15.75" customHeight="1">
      <c r="A243" s="311" t="s">
        <v>1143</v>
      </c>
      <c r="B243" s="337"/>
      <c r="C243" s="338"/>
      <c r="D243" s="348"/>
      <c r="E243" s="349"/>
      <c r="F243" s="350"/>
      <c r="G243" s="348"/>
      <c r="H243" s="349"/>
      <c r="I243" s="350"/>
      <c r="J243" s="346"/>
    </row>
    <row r="244" spans="1:10" ht="15.75" customHeight="1">
      <c r="A244" s="311" t="s">
        <v>1144</v>
      </c>
      <c r="B244" s="337"/>
      <c r="C244" s="338"/>
      <c r="D244" s="348"/>
      <c r="E244" s="349"/>
      <c r="F244" s="350"/>
      <c r="G244" s="348"/>
      <c r="H244" s="349"/>
      <c r="I244" s="350"/>
      <c r="J244" s="346"/>
    </row>
    <row r="245" spans="1:10" ht="15.75" customHeight="1">
      <c r="A245" s="311" t="s">
        <v>1145</v>
      </c>
      <c r="B245" s="337"/>
      <c r="C245" s="338"/>
      <c r="D245" s="348"/>
      <c r="E245" s="349"/>
      <c r="F245" s="350"/>
      <c r="G245" s="348"/>
      <c r="H245" s="349"/>
      <c r="I245" s="350"/>
      <c r="J245" s="346"/>
    </row>
    <row r="246" spans="1:10" ht="15.75" customHeight="1">
      <c r="A246" s="311" t="s">
        <v>1146</v>
      </c>
      <c r="B246" s="337"/>
      <c r="C246" s="338"/>
      <c r="D246" s="348"/>
      <c r="E246" s="349"/>
      <c r="F246" s="350"/>
      <c r="G246" s="348"/>
      <c r="H246" s="349"/>
      <c r="I246" s="350"/>
      <c r="J246" s="346"/>
    </row>
    <row r="247" spans="1:10" ht="15.75" customHeight="1">
      <c r="A247" s="311" t="s">
        <v>1147</v>
      </c>
      <c r="B247" s="337"/>
      <c r="C247" s="338"/>
      <c r="D247" s="348"/>
      <c r="E247" s="349"/>
      <c r="F247" s="350"/>
      <c r="G247" s="348"/>
      <c r="H247" s="349"/>
      <c r="I247" s="350"/>
      <c r="J247" s="346"/>
    </row>
    <row r="248" spans="1:10" ht="15.75" customHeight="1">
      <c r="A248" s="311" t="s">
        <v>1148</v>
      </c>
      <c r="B248" s="337"/>
      <c r="C248" s="338"/>
      <c r="D248" s="348"/>
      <c r="E248" s="349"/>
      <c r="F248" s="350"/>
      <c r="G248" s="348"/>
      <c r="H248" s="349"/>
      <c r="I248" s="350"/>
      <c r="J248" s="346"/>
    </row>
    <row r="249" spans="1:10" ht="15.75" customHeight="1">
      <c r="A249" s="311" t="s">
        <v>1149</v>
      </c>
      <c r="B249" s="337"/>
      <c r="C249" s="338"/>
      <c r="D249" s="348"/>
      <c r="E249" s="349"/>
      <c r="F249" s="350"/>
      <c r="G249" s="348"/>
      <c r="H249" s="349"/>
      <c r="I249" s="350"/>
      <c r="J249" s="346"/>
    </row>
    <row r="250" spans="1:10" ht="15.75" customHeight="1">
      <c r="A250" s="311" t="s">
        <v>1150</v>
      </c>
      <c r="B250" s="337"/>
      <c r="C250" s="338"/>
      <c r="D250" s="348"/>
      <c r="E250" s="349"/>
      <c r="F250" s="350"/>
      <c r="G250" s="348"/>
      <c r="H250" s="349"/>
      <c r="I250" s="350"/>
      <c r="J250" s="346"/>
    </row>
    <row r="251" spans="1:10" ht="15.75" customHeight="1">
      <c r="A251" s="311" t="s">
        <v>1151</v>
      </c>
      <c r="B251" s="337"/>
      <c r="C251" s="338"/>
      <c r="D251" s="348"/>
      <c r="E251" s="349"/>
      <c r="F251" s="350"/>
      <c r="G251" s="348"/>
      <c r="H251" s="349"/>
      <c r="I251" s="350"/>
      <c r="J251" s="346"/>
    </row>
    <row r="252" spans="1:10" ht="15.75" customHeight="1">
      <c r="A252" s="311" t="s">
        <v>1152</v>
      </c>
      <c r="B252" s="337"/>
      <c r="C252" s="338"/>
      <c r="D252" s="348"/>
      <c r="E252" s="349"/>
      <c r="F252" s="350"/>
      <c r="G252" s="348"/>
      <c r="H252" s="349"/>
      <c r="I252" s="350"/>
      <c r="J252" s="346"/>
    </row>
    <row r="253" spans="1:10" ht="15.75" customHeight="1">
      <c r="A253" s="311" t="s">
        <v>1153</v>
      </c>
      <c r="B253" s="337"/>
      <c r="C253" s="338"/>
      <c r="D253" s="348"/>
      <c r="E253" s="349"/>
      <c r="F253" s="350"/>
      <c r="G253" s="348"/>
      <c r="H253" s="349"/>
      <c r="I253" s="350"/>
      <c r="J253" s="346"/>
    </row>
    <row r="254" spans="1:10" ht="15.75" customHeight="1">
      <c r="A254" s="311" t="s">
        <v>1154</v>
      </c>
      <c r="B254" s="337"/>
      <c r="C254" s="338"/>
      <c r="D254" s="348"/>
      <c r="E254" s="349"/>
      <c r="F254" s="350"/>
      <c r="G254" s="348"/>
      <c r="H254" s="349"/>
      <c r="I254" s="350"/>
      <c r="J254" s="346"/>
    </row>
    <row r="255" spans="1:10" ht="15.75" customHeight="1">
      <c r="A255" s="311" t="s">
        <v>1155</v>
      </c>
      <c r="B255" s="337"/>
      <c r="C255" s="338"/>
      <c r="D255" s="348"/>
      <c r="E255" s="349"/>
      <c r="F255" s="350"/>
      <c r="G255" s="348"/>
      <c r="H255" s="349"/>
      <c r="I255" s="350"/>
      <c r="J255" s="346"/>
    </row>
    <row r="256" spans="1:10" ht="15.75" customHeight="1">
      <c r="A256" s="311" t="s">
        <v>1156</v>
      </c>
      <c r="B256" s="337"/>
      <c r="C256" s="338"/>
      <c r="D256" s="348"/>
      <c r="E256" s="349"/>
      <c r="F256" s="350"/>
      <c r="G256" s="348"/>
      <c r="H256" s="349"/>
      <c r="I256" s="350"/>
      <c r="J256" s="346"/>
    </row>
    <row r="257" spans="1:10" ht="15.75" customHeight="1">
      <c r="A257" s="311" t="s">
        <v>1157</v>
      </c>
      <c r="B257" s="337"/>
      <c r="C257" s="338"/>
      <c r="D257" s="348"/>
      <c r="E257" s="349"/>
      <c r="F257" s="350"/>
      <c r="G257" s="348"/>
      <c r="H257" s="349"/>
      <c r="I257" s="350"/>
      <c r="J257" s="346"/>
    </row>
    <row r="258" spans="1:10" ht="15.75" customHeight="1">
      <c r="A258" s="311" t="s">
        <v>1158</v>
      </c>
      <c r="B258" s="337"/>
      <c r="C258" s="338"/>
      <c r="D258" s="348"/>
      <c r="E258" s="349"/>
      <c r="F258" s="350"/>
      <c r="G258" s="348"/>
      <c r="H258" s="349"/>
      <c r="I258" s="350"/>
      <c r="J258" s="346"/>
    </row>
    <row r="259" spans="1:10" ht="15.75" customHeight="1">
      <c r="A259" s="311" t="s">
        <v>1159</v>
      </c>
      <c r="B259" s="337"/>
      <c r="C259" s="338"/>
      <c r="D259" s="351"/>
      <c r="E259" s="352"/>
      <c r="F259" s="353"/>
      <c r="G259" s="351"/>
      <c r="H259" s="352"/>
      <c r="I259" s="353"/>
      <c r="J259" s="354"/>
    </row>
  </sheetData>
  <mergeCells count="5">
    <mergeCell ref="D3:F3"/>
    <mergeCell ref="G3:I3"/>
    <mergeCell ref="B1:E1"/>
    <mergeCell ref="H1:J1"/>
    <mergeCell ref="F1:G1"/>
  </mergeCells>
  <printOptions/>
  <pageMargins left="0.41" right="0.31" top="0.78" bottom="1" header="0.4921259845" footer="0.4921259845"/>
  <pageSetup fitToHeight="0" fitToWidth="1" horizontalDpi="360" verticalDpi="360" orientation="landscape" paperSize="9" scale="61" r:id="rId1"/>
  <headerFooter alignWithMargins="0">
    <oddHeader>&amp;R&amp;A</oddHeader>
    <oddFooter>&amp;L&amp;D&amp;C&amp;F&amp;R&amp;P/&amp;N</oddFooter>
  </headerFooter>
  <ignoredErrors>
    <ignoredError sqref="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E-Control GmbH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Erhebungsbogen 2001</dc:title>
  <dc:subject>Datenerhebung</dc:subject>
  <dc:creator>E-Control GmbH</dc:creator>
  <cp:keywords/>
  <dc:description>Für etwaige Fragen rüfen Sie bitte:
Frau Karin Schwager
01-24724-601</dc:description>
  <cp:lastModifiedBy>gro</cp:lastModifiedBy>
  <cp:lastPrinted>2010-02-09T07:46:51Z</cp:lastPrinted>
  <dcterms:created xsi:type="dcterms:W3CDTF">2000-04-11T10:08:22Z</dcterms:created>
  <dcterms:modified xsi:type="dcterms:W3CDTF">2010-02-09T15:06:02Z</dcterms:modified>
  <cp:category/>
  <cp:version/>
  <cp:contentType/>
  <cp:contentStatus/>
</cp:coreProperties>
</file>