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6890" windowHeight="10770" tabRatio="834" activeTab="4"/>
  </bookViews>
  <sheets>
    <sheet name="Allgemeine Informationen" sheetId="1" r:id="rId1"/>
    <sheet name="A.Organisatorische Fragen" sheetId="2" r:id="rId2"/>
    <sheet name="B.Energiew. Daten Teil 1" sheetId="3" r:id="rId3"/>
    <sheet name="B.Energiew. Daten Teil 2" sheetId="4" r:id="rId4"/>
    <sheet name="B. Energiew. Daten Teil 3" sheetId="5" r:id="rId5"/>
  </sheets>
  <definedNames>
    <definedName name="_xlnm.Print_Area" localSheetId="1">'A.Organisatorische Fragen'!$A$1:$R$74</definedName>
    <definedName name="_xlnm.Print_Area" localSheetId="0">'Allgemeine Informationen'!$A$1:$D$38</definedName>
    <definedName name="_xlnm.Print_Area" localSheetId="4">'B. Energiew. Daten Teil 3'!$A$1:$Q$123</definedName>
    <definedName name="_xlnm.Print_Area" localSheetId="2">'B.Energiew. Daten Teil 1'!$A$1:$I$78</definedName>
    <definedName name="_xlnm.Print_Area" localSheetId="3">'B.Energiew. Daten Teil 2'!$A$1:$L$118</definedName>
    <definedName name="_xlnm.Print_Titles" localSheetId="2">'B.Energiew. Daten Teil 1'!$1:$3</definedName>
    <definedName name="_xlnm.Print_Titles" localSheetId="3">'B.Energiew. Daten Teil 2'!$1:$3</definedName>
    <definedName name="Größe_des_Unternehmens">#REF!</definedName>
    <definedName name="Z_77E10319_A157_4D67_AEDE_4B83F0970B0E_.wvu.PrintArea" localSheetId="1" hidden="1">'A.Organisatorische Fragen'!$A$1:$Q$74</definedName>
    <definedName name="Z_77E10319_A157_4D67_AEDE_4B83F0970B0E_.wvu.PrintArea" localSheetId="2" hidden="1">'B.Energiew. Daten Teil 1'!$A$1:$I$63</definedName>
    <definedName name="Z_77E10319_A157_4D67_AEDE_4B83F0970B0E_.wvu.PrintArea" localSheetId="3" hidden="1">'B.Energiew. Daten Teil 2'!$A$1:$L$86</definedName>
  </definedNames>
  <calcPr fullCalcOnLoad="1"/>
</workbook>
</file>

<file path=xl/sharedStrings.xml><?xml version="1.0" encoding="utf-8"?>
<sst xmlns="http://schemas.openxmlformats.org/spreadsheetml/2006/main" count="1405" uniqueCount="859">
  <si>
    <t>Anzahl im Gesamt-unternehmen</t>
  </si>
  <si>
    <t>davon Zählpunkte mit gemessener Leistung (1/4h Max)</t>
  </si>
  <si>
    <t>Physikalische Netzverluste</t>
  </si>
  <si>
    <t>B.7.</t>
  </si>
  <si>
    <t>B.3.</t>
  </si>
  <si>
    <t>B.5.</t>
  </si>
  <si>
    <t xml:space="preserve">Physische Netzanlagen </t>
  </si>
  <si>
    <t>Freileitungen</t>
  </si>
  <si>
    <t>Kabelleitungen</t>
  </si>
  <si>
    <t>Transformatoren</t>
  </si>
  <si>
    <t>über Zählpunkte mit Lastprofilzähler (Endverbraucher)</t>
  </si>
  <si>
    <t xml:space="preserve">über Zählpunkte ohne Leistungsmessung </t>
  </si>
  <si>
    <t>über Zählpunkte mit unterbrechbarer Lieferung</t>
  </si>
  <si>
    <t>Bezug aus dem vorgelagerten Netz</t>
  </si>
  <si>
    <t>Abgabe in das vorgelagerte Netz</t>
  </si>
  <si>
    <t>Bezug von Weiterverteilern (untergelagerte Netze)</t>
  </si>
  <si>
    <t>Exporte und Importe:</t>
  </si>
  <si>
    <t>Exporte (Lieferungen über die Staatsgrenze)</t>
  </si>
  <si>
    <t>Importe (Bezüge von außerhalb des Staatsgebietes)</t>
  </si>
  <si>
    <t>von Kraft-Wärme-Kopplungsanlagen</t>
  </si>
  <si>
    <t>von Wasserkraftanlagen &lt; 10 MW</t>
  </si>
  <si>
    <t>von Sonstigen (Wasserkraft &gt;10 MW, übrige)</t>
  </si>
  <si>
    <t>Summe Einspeisungen in das Netz</t>
  </si>
  <si>
    <t>Summe der Zählpunkte im Netz</t>
  </si>
  <si>
    <t>Summe der Zählpunkte von Einspeisern</t>
  </si>
  <si>
    <t>B.1.1.1.</t>
  </si>
  <si>
    <t>B.1.1.2.</t>
  </si>
  <si>
    <t>B.1.2.1.</t>
  </si>
  <si>
    <t>B.1.2.2.</t>
  </si>
  <si>
    <t>B.1.3.1.</t>
  </si>
  <si>
    <t>B.1.3.2.</t>
  </si>
  <si>
    <t>B.5.5.</t>
  </si>
  <si>
    <t>Umspannung 380/110 kV</t>
  </si>
  <si>
    <t>Umspannung 110 kV/Niederspannung</t>
  </si>
  <si>
    <t>Umspannung 110 kV/Mittelspannung</t>
  </si>
  <si>
    <t>Umspannung 220 kV/Niederspannung</t>
  </si>
  <si>
    <t>Umspannung 220 kV/Mittelspannung</t>
  </si>
  <si>
    <t>Firmenbuchnummer:</t>
  </si>
  <si>
    <t>Umspannwerke/Stationen</t>
  </si>
  <si>
    <t>Name:</t>
  </si>
  <si>
    <t>Tel. Nr.:</t>
  </si>
  <si>
    <t>e-mail:</t>
  </si>
  <si>
    <t>B.2.1.</t>
  </si>
  <si>
    <t>B.2.2.</t>
  </si>
  <si>
    <t>Summe aktive Mitarbeiter (Vollzeitäquivalente)</t>
  </si>
  <si>
    <t>Trassenlänge (km)</t>
  </si>
  <si>
    <t>Systemlänge (km)</t>
  </si>
  <si>
    <t>ja</t>
  </si>
  <si>
    <t>B.2.</t>
  </si>
  <si>
    <t>Netzverluste und Pumpstrom</t>
  </si>
  <si>
    <t>&gt;10.000 MWh</t>
  </si>
  <si>
    <t>1.000 - 10.000 MWh</t>
  </si>
  <si>
    <t>&lt;1.000 MWh</t>
  </si>
  <si>
    <t>Wasser</t>
  </si>
  <si>
    <t>Mühle</t>
  </si>
  <si>
    <t>Sägewerk</t>
  </si>
  <si>
    <t>Verkehr</t>
  </si>
  <si>
    <t>nein</t>
  </si>
  <si>
    <t>DATEN 2002</t>
  </si>
  <si>
    <t>Die vorliegenden Auskünfte werden der Energie-Control GmbH zur Besorgung Ihrer gesetzlichen</t>
  </si>
  <si>
    <t>Anzahl im sonstigen Bereich</t>
  </si>
  <si>
    <t xml:space="preserve">    sonstige Bereiche:</t>
  </si>
  <si>
    <t xml:space="preserve">    wenn ja, Name der Muttergesellschaft</t>
  </si>
  <si>
    <t>Gesamt</t>
  </si>
  <si>
    <t>Angestellte</t>
  </si>
  <si>
    <t xml:space="preserve">    davon Akademiker</t>
  </si>
  <si>
    <t xml:space="preserve">    davon Maturanten</t>
  </si>
  <si>
    <t>B.1.</t>
  </si>
  <si>
    <t>Sonstige</t>
  </si>
  <si>
    <t>Anzahl betrieblich finanzierter Pensionisten</t>
  </si>
  <si>
    <t>Stromerzeugung</t>
  </si>
  <si>
    <t>Stromhandel</t>
  </si>
  <si>
    <t>Erdgashandel</t>
  </si>
  <si>
    <t>Wärme</t>
  </si>
  <si>
    <t>Telekommunikation</t>
  </si>
  <si>
    <t>Ebene 3</t>
  </si>
  <si>
    <t>A.</t>
  </si>
  <si>
    <t>B.</t>
  </si>
  <si>
    <t>Anzahl</t>
  </si>
  <si>
    <t>MVA</t>
  </si>
  <si>
    <t>Lehrlinge</t>
  </si>
  <si>
    <t>Arbeiter</t>
  </si>
  <si>
    <t>Organisatorische Fragen</t>
  </si>
  <si>
    <t>Kommentare</t>
  </si>
  <si>
    <t>Datum</t>
  </si>
  <si>
    <t>A.1.</t>
  </si>
  <si>
    <t>A.1.1.</t>
  </si>
  <si>
    <t>A.1.2.</t>
  </si>
  <si>
    <t>A.2.</t>
  </si>
  <si>
    <t>A.3.</t>
  </si>
  <si>
    <t>A.3.1.</t>
  </si>
  <si>
    <t>A.3.2.</t>
  </si>
  <si>
    <t>A.4.</t>
  </si>
  <si>
    <t>A.4.1.</t>
  </si>
  <si>
    <t>A.5.</t>
  </si>
  <si>
    <t>Summe Netz</t>
  </si>
  <si>
    <t>B.4.</t>
  </si>
  <si>
    <t>B.9.</t>
  </si>
  <si>
    <t>Stempel und Unterschrift</t>
  </si>
  <si>
    <t xml:space="preserve">Anzahl Mitarbeiter im Vorruhestand </t>
  </si>
  <si>
    <t>B.1.1.</t>
  </si>
  <si>
    <t>A.1.3.</t>
  </si>
  <si>
    <t>Eigentümerstruktur</t>
  </si>
  <si>
    <t>Eigentümer</t>
  </si>
  <si>
    <t>Anteil in Prozent</t>
  </si>
  <si>
    <t>Sonstige Anmerkungen</t>
  </si>
  <si>
    <r>
      <t>km</t>
    </r>
    <r>
      <rPr>
        <b/>
        <sz val="10"/>
        <rFont val="Arial"/>
        <family val="2"/>
      </rPr>
      <t>²</t>
    </r>
  </si>
  <si>
    <t>B.3.1.</t>
  </si>
  <si>
    <t>380 kV Leitungen</t>
  </si>
  <si>
    <t>220 kV Leitungen</t>
  </si>
  <si>
    <t>110 kV Leitungen</t>
  </si>
  <si>
    <t>Umspannung 380/220 kV</t>
  </si>
  <si>
    <t>Umspannung 220/110 kV</t>
  </si>
  <si>
    <t>B.1.2.</t>
  </si>
  <si>
    <t>B.1.3.</t>
  </si>
  <si>
    <t>Ebene 4</t>
  </si>
  <si>
    <t>Ebene 5</t>
  </si>
  <si>
    <t>Ebene 6</t>
  </si>
  <si>
    <t>Ebene 7</t>
  </si>
  <si>
    <t>B.3.2.</t>
  </si>
  <si>
    <t>B.4.1.</t>
  </si>
  <si>
    <t>B.4.2.</t>
  </si>
  <si>
    <t>B.5.1.</t>
  </si>
  <si>
    <t>B.5.2.</t>
  </si>
  <si>
    <t>B.5.3.</t>
  </si>
  <si>
    <t>B.5.4.</t>
  </si>
  <si>
    <t>B.6.</t>
  </si>
  <si>
    <t>B.8.</t>
  </si>
  <si>
    <t>B.10.</t>
  </si>
  <si>
    <t>Erdgasnetz</t>
  </si>
  <si>
    <t>Elektroinstallation</t>
  </si>
  <si>
    <t>SHT</t>
  </si>
  <si>
    <t>SNT</t>
  </si>
  <si>
    <t>WHT</t>
  </si>
  <si>
    <t>WNT</t>
  </si>
  <si>
    <t>Summe Abgabe an Endverbraucher Ebene 3</t>
  </si>
  <si>
    <t>Summe Abgabe an Endverbraucher Ebene 4</t>
  </si>
  <si>
    <t>Summe Abgabe an Endverbraucher Ebene 5</t>
  </si>
  <si>
    <t>Summe Abgabe an Endverbraucher Ebene 7</t>
  </si>
  <si>
    <t>Summe Abgabe an Endverbraucher Ebene 6</t>
  </si>
  <si>
    <t>LP</t>
  </si>
  <si>
    <t>in MW</t>
  </si>
  <si>
    <t>in MWh</t>
  </si>
  <si>
    <t>Summe Abgabe an Endverbraucher Ebene 3 bis 7</t>
  </si>
  <si>
    <t>Ebene 5 - Austausch mit anderen Netzen:</t>
  </si>
  <si>
    <t>Ebene 3 - Austausch mit anderen Netzen:</t>
  </si>
  <si>
    <t>Ebene 4 - Austausch mit anderen Netzen:</t>
  </si>
  <si>
    <t>Ebene 6 - Austausch mit anderen Netzen:</t>
  </si>
  <si>
    <t>Ebene 7 - Austausch mit anderen Netzen:</t>
  </si>
  <si>
    <t>B.1.3.3.</t>
  </si>
  <si>
    <t>B.1.4.1.</t>
  </si>
  <si>
    <t>B.1.4.2.</t>
  </si>
  <si>
    <t>B.1.4.3.</t>
  </si>
  <si>
    <t>B.1.4.4.</t>
  </si>
  <si>
    <t>B.1.5.1.</t>
  </si>
  <si>
    <t>B.1.5.2.</t>
  </si>
  <si>
    <t>B.1.5.3.</t>
  </si>
  <si>
    <t>B.1.5.4.</t>
  </si>
  <si>
    <t>B.1.5.5.</t>
  </si>
  <si>
    <t>Ebene 3 - Abgabe elektrischer Energie aus dem Netz an Endverbraucher:</t>
  </si>
  <si>
    <t>Ebene 4 - Abgabe elektrischer Energie aus dem Netz an Endverbraucher:</t>
  </si>
  <si>
    <t>Ebene 5 - Abgabe elektrischer Energie aus dem Netz an Endverbraucher:</t>
  </si>
  <si>
    <t>Ebene 6 - Abgabe elektrischer Energie aus dem Netz an Endverbraucher:</t>
  </si>
  <si>
    <t>B.1.4.</t>
  </si>
  <si>
    <t>Ebene 7 - Abgabe elektrischer Energie aus dem Netz an Endverbraucher:</t>
  </si>
  <si>
    <t>B.1.5.</t>
  </si>
  <si>
    <t>B.1.6.</t>
  </si>
  <si>
    <t>Austausch mit anderen Netzen</t>
  </si>
  <si>
    <t>Abgabe elektrischer Energie aus dem Netz an Endverbraucher</t>
  </si>
  <si>
    <t>B.2.1.1.</t>
  </si>
  <si>
    <t>B.2.1.2.</t>
  </si>
  <si>
    <t>B.2.1.3.</t>
  </si>
  <si>
    <t>B.2.1.4.</t>
  </si>
  <si>
    <t>B.2.2.2.</t>
  </si>
  <si>
    <t>B.2.2.1.</t>
  </si>
  <si>
    <t>B.2.2.3.</t>
  </si>
  <si>
    <t>B.2.2.4.</t>
  </si>
  <si>
    <t>B.2.3.</t>
  </si>
  <si>
    <t>B.2.3.1.</t>
  </si>
  <si>
    <t>B.2.3.2.</t>
  </si>
  <si>
    <t>B.2.3.3.</t>
  </si>
  <si>
    <t>B.2.3.4.</t>
  </si>
  <si>
    <t>B.2.4.</t>
  </si>
  <si>
    <t>B.2.4.1.</t>
  </si>
  <si>
    <t>B.2.4.2.</t>
  </si>
  <si>
    <t>B.2.4.3.</t>
  </si>
  <si>
    <t>B.2.4.4.</t>
  </si>
  <si>
    <t>B.2.5.</t>
  </si>
  <si>
    <t>B.2.5.1.</t>
  </si>
  <si>
    <t>B.2.5.2.</t>
  </si>
  <si>
    <t>B.2.5.3.</t>
  </si>
  <si>
    <t>B.2.5.4.</t>
  </si>
  <si>
    <t>B.6.1.</t>
  </si>
  <si>
    <t>B.6.2.</t>
  </si>
  <si>
    <t>B.6.3.</t>
  </si>
  <si>
    <t>B.6.4.</t>
  </si>
  <si>
    <t>B.6.5.</t>
  </si>
  <si>
    <t>B.7.1.</t>
  </si>
  <si>
    <t>B.7.2.</t>
  </si>
  <si>
    <t>B.7.3.</t>
  </si>
  <si>
    <t>B.7.4.</t>
  </si>
  <si>
    <t>B.7.5.</t>
  </si>
  <si>
    <t>B.8.1</t>
  </si>
  <si>
    <t>B.8.2</t>
  </si>
  <si>
    <t>B.8.3</t>
  </si>
  <si>
    <t>B.11.</t>
  </si>
  <si>
    <t>Vorruhestandsmodell</t>
  </si>
  <si>
    <t>Pensionskasse</t>
  </si>
  <si>
    <t>Pensionsabfindung</t>
  </si>
  <si>
    <t>Multi-Utility</t>
  </si>
  <si>
    <t>Kooperation mit anderen Netzbetreibern</t>
  </si>
  <si>
    <t>Erklärung</t>
  </si>
  <si>
    <t>Anzahl im Bereich Stromerzeugung und Stromhandel</t>
  </si>
  <si>
    <t>Energiewirtschaftliche Daten - Teil 1</t>
  </si>
  <si>
    <t>Energiewirtschaftliche Daten - Teil 2</t>
  </si>
  <si>
    <t>über Zählpunkte ohne Leistungsmessung, Doppeltarif</t>
  </si>
  <si>
    <t>B.1.5.6.</t>
  </si>
  <si>
    <t>B.12.</t>
  </si>
  <si>
    <t>B.13.</t>
  </si>
  <si>
    <t>B.14.</t>
  </si>
  <si>
    <t>Hsp-Ebene: Netzanschlüsse ausschließlich für Verbraucher und/oder Erzeugungseinheiten</t>
  </si>
  <si>
    <t>Msp-Ebene: Netzanschlüsse ausschließlich für Verbraucher und Erzeugungseinheiten</t>
  </si>
  <si>
    <t>Nsp-Ebene: Anzahl der Netzanschlüsse</t>
  </si>
  <si>
    <t>Outsourcing</t>
  </si>
  <si>
    <t>A.3.2.1.</t>
  </si>
  <si>
    <t>A.3.2.2.</t>
  </si>
  <si>
    <t>A.3.2.3.</t>
  </si>
  <si>
    <t>A.3.2.4.</t>
  </si>
  <si>
    <t>A.3.2.5.</t>
  </si>
  <si>
    <t>A.3.2.6.</t>
  </si>
  <si>
    <t>A.3.2.7.</t>
  </si>
  <si>
    <t>A.3.1.1.</t>
  </si>
  <si>
    <t>A.3.1.2.</t>
  </si>
  <si>
    <t>A.3.1.3.</t>
  </si>
  <si>
    <t>A.3.1.4.</t>
  </si>
  <si>
    <t>A.3.1.5.</t>
  </si>
  <si>
    <t>A.3.1.6.</t>
  </si>
  <si>
    <t>A.3.1.7.</t>
  </si>
  <si>
    <t>A.3.1.8.</t>
  </si>
  <si>
    <t>A.3.1.9.</t>
  </si>
  <si>
    <t>A.3.1.10.</t>
  </si>
  <si>
    <t>A.3.1.11.</t>
  </si>
  <si>
    <t>A.3.1.12.</t>
  </si>
  <si>
    <t>Allgemein - Folgende Unterlagen bzw. Informationen sind jedenfalls zu übermitteln:</t>
  </si>
  <si>
    <t>A.2.1.</t>
  </si>
  <si>
    <t>A.2.1.1.</t>
  </si>
  <si>
    <t>A.2.1.2.</t>
  </si>
  <si>
    <t>A.2.2.</t>
  </si>
  <si>
    <t>A.2.3.</t>
  </si>
  <si>
    <t>A.2.4.</t>
  </si>
  <si>
    <t>A.2.5.</t>
  </si>
  <si>
    <t>A.2.6.</t>
  </si>
  <si>
    <t>Umgründungen</t>
  </si>
  <si>
    <t>von sonstigen Ökostromanlagen ohne Wasserkraft (zB Wind, Biomasse, etc.)</t>
  </si>
  <si>
    <t>Engpaßleistung der angeschlossenen Erzeugungseinheiten</t>
  </si>
  <si>
    <t>Leitungen (&gt;36kV und &lt;110kV)</t>
  </si>
  <si>
    <t xml:space="preserve">über Zählpunkte mit gemessener Leistung </t>
  </si>
  <si>
    <t>über Zählpunkte ohne Leistungsmessung (nur für Kleinwalsertal)</t>
  </si>
  <si>
    <t>über Zählpunkte mit gemessener Leistung, Doppeltarif (nur für Vorarlberg)</t>
  </si>
  <si>
    <t>Ebene 1 und 2 - Austausch mit anderen Netzen:</t>
  </si>
  <si>
    <t>B.2.6.</t>
  </si>
  <si>
    <t>B.2.6.1.</t>
  </si>
  <si>
    <t>B.2.6.2.</t>
  </si>
  <si>
    <t>B.2.6.3.</t>
  </si>
  <si>
    <t>B.2.6.4.</t>
  </si>
  <si>
    <t>A.4.2.</t>
  </si>
  <si>
    <t>Netzgebiet</t>
  </si>
  <si>
    <t>ERHEBUNGSBOGEN FÜR STROMNETZBETREIBER</t>
  </si>
  <si>
    <t>Anzahl im Stromnetzbereich</t>
  </si>
  <si>
    <t>A.2.1.3.</t>
  </si>
  <si>
    <t>X</t>
  </si>
  <si>
    <t>Adresse des Stromnetzbetreibers:</t>
  </si>
  <si>
    <t xml:space="preserve">Kontaktperson des Stromnetzbetreibers: </t>
  </si>
  <si>
    <t>Netzhöchstlasten</t>
  </si>
  <si>
    <t>B.15.</t>
  </si>
  <si>
    <t>B.15.1.</t>
  </si>
  <si>
    <t>B.15.2.</t>
  </si>
  <si>
    <t>B.15.3.</t>
  </si>
  <si>
    <t>Aufgaben zur Verfügung gestellt. Die Auskunftsrechte der Energie-Control sind in § 10 ElWOG geregelt.</t>
  </si>
  <si>
    <t>Netzhöchstlast Hsp+Msp+Nsp = Summe(NE3-NE7)</t>
  </si>
  <si>
    <r>
      <t>Organigramm</t>
    </r>
    <r>
      <rPr>
        <sz val="10"/>
        <rFont val="Arial"/>
        <family val="0"/>
      </rPr>
      <t xml:space="preserve"> als Beilage (inkl. Mitarbeiteranzahl pro Organisationseinheit)</t>
    </r>
  </si>
  <si>
    <r>
      <t>Tätigkeitsbeschreibung der Organisationseinheiten</t>
    </r>
    <r>
      <rPr>
        <sz val="10"/>
        <rFont val="Arial"/>
        <family val="0"/>
      </rPr>
      <t xml:space="preserve"> als Beilage (z.B. aus Organisationshandbuch)</t>
    </r>
  </si>
  <si>
    <t xml:space="preserve">    davon sonstige Angestellte</t>
  </si>
  <si>
    <r>
      <t>Aktivitäten neben dem Stromnetzbereich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Zutreffendes bitte ankreuzen!</t>
    </r>
  </si>
  <si>
    <t>Neuanschlüsse</t>
  </si>
  <si>
    <t>B.16.</t>
  </si>
  <si>
    <t>B.16.1.</t>
  </si>
  <si>
    <t>B.16.2.</t>
  </si>
  <si>
    <t>B.16.3.</t>
  </si>
  <si>
    <t>B.16.4.</t>
  </si>
  <si>
    <t>B.16.5.</t>
  </si>
  <si>
    <t>B.16.6.</t>
  </si>
  <si>
    <t>B.16.7.</t>
  </si>
  <si>
    <t>B.16.8.</t>
  </si>
  <si>
    <t>B.16.9.</t>
  </si>
  <si>
    <t>B.16.10.</t>
  </si>
  <si>
    <t>B.16.11.</t>
  </si>
  <si>
    <t>B.16.12.</t>
  </si>
  <si>
    <t>B.16.13.</t>
  </si>
  <si>
    <t>B.16.14.</t>
  </si>
  <si>
    <t>B.16.15.</t>
  </si>
  <si>
    <t>B.16.16.</t>
  </si>
  <si>
    <t>B.16.17.</t>
  </si>
  <si>
    <t>B.16.18.</t>
  </si>
  <si>
    <t>Abgabe an Weiterverteiler (untergelagerte Netze)</t>
  </si>
  <si>
    <t>Umspannung Mittel-/Niederspannung</t>
  </si>
  <si>
    <t>Leitungen (1kV und darunter)</t>
  </si>
  <si>
    <t>Leitungen (&gt;1kV bis kleiner gleich 36kV)</t>
  </si>
  <si>
    <t>Umspannung Mittel-/Mittelspannung</t>
  </si>
  <si>
    <t>380 kV Schaltfeld</t>
  </si>
  <si>
    <t>220 kV Schaltfeld</t>
  </si>
  <si>
    <t>110 kV Schaltfeld</t>
  </si>
  <si>
    <t xml:space="preserve">Der Netzbetreiber bestätigt hiermit die inhaltliche Richtigkeit und Vollständigkeit der Angaben: </t>
  </si>
  <si>
    <t>B.2.7.</t>
  </si>
  <si>
    <t>B.2.7.1.</t>
  </si>
  <si>
    <t>B.2.7.2.</t>
  </si>
  <si>
    <t>B.2.7.3.</t>
  </si>
  <si>
    <t>B.2.7.4.</t>
  </si>
  <si>
    <t>B.2.7.5.</t>
  </si>
  <si>
    <t>B.2.7.6.</t>
  </si>
  <si>
    <t>B.4.3.</t>
  </si>
  <si>
    <t>B.6.6.</t>
  </si>
  <si>
    <t>B.6.7.</t>
  </si>
  <si>
    <t>B.6.8.</t>
  </si>
  <si>
    <t>davon Zählpunkte mit Doppeltarifzählung</t>
  </si>
  <si>
    <t>davon Zählpunkte mit Drehstromzählug</t>
  </si>
  <si>
    <t>davon Zählpunkte mit Wechselstromzählung</t>
  </si>
  <si>
    <t>davon Zählpunkte mit Lastprofilzähler (Mittelspannungswandler)</t>
  </si>
  <si>
    <t>davon Zählpunkte mit Lastprofilzähler (Niederspannungswandler)</t>
  </si>
  <si>
    <t>davon Zählpunkte mit gemessener Leistung (Niederspannungswandler-1/4h Max)</t>
  </si>
  <si>
    <t xml:space="preserve">davon Zählpunkte mit direkter Lastprofilzählung </t>
  </si>
  <si>
    <t>B.6.9.</t>
  </si>
  <si>
    <t>B.6.10.</t>
  </si>
  <si>
    <t>B.6.11.</t>
  </si>
  <si>
    <t>Jahresmittel der Monatswerte</t>
  </si>
  <si>
    <t>Summe Abgabe an Endvergraucher und Weiterverteiler</t>
  </si>
  <si>
    <t>Ebene 3 - Abgabe an Endverbraucher und Weiterverteiler:</t>
  </si>
  <si>
    <t>Ebene 4 - Abgabe an Endverbraucher und Weiterverteiler:</t>
  </si>
  <si>
    <t>Ebene 5 - Abgabe an Endverbraucher und Weiterverteiler:</t>
  </si>
  <si>
    <t>Ebene 6 - Abgabe an Endverbraucher und Weiterverteiler:</t>
  </si>
  <si>
    <t>Ebene 7 - Abgabe an Endverbraucher und Weiterverteiler:</t>
  </si>
  <si>
    <t>Bilanzstichtag (Geschäftsjahr von - bis):</t>
  </si>
  <si>
    <t>Anzahl Rundsteuerempfänger</t>
  </si>
  <si>
    <t>Anzahl Blindstromzähler</t>
  </si>
  <si>
    <t>Ebene 3 bis 7 - Abgabe an Endverbraucher und Weiterverteiler</t>
  </si>
  <si>
    <t>davon unterbrechbare Zählpunkte</t>
  </si>
  <si>
    <t>B.6.12.</t>
  </si>
  <si>
    <t>B.7.6.</t>
  </si>
  <si>
    <t xml:space="preserve">Netzhöchstlast Msp+Nsp = Summe(NE4-NE7) </t>
  </si>
  <si>
    <t xml:space="preserve">Netzhöchstlast Nsp = Summe(NE6-NE7)            </t>
  </si>
  <si>
    <t>Zählpunkte bei Endverbraucher, die nicht Einspeiser sind</t>
  </si>
  <si>
    <t>Zählpunkte bei Einspeisern</t>
  </si>
  <si>
    <t>B.7.7.</t>
  </si>
  <si>
    <t>B.7.8.</t>
  </si>
  <si>
    <t>B.7.9.</t>
  </si>
  <si>
    <t>Instandhaltungsstrategien</t>
  </si>
  <si>
    <t>Zutreffendes bitte ankreuzen!</t>
  </si>
  <si>
    <t>ausfalls-
bedingt</t>
  </si>
  <si>
    <t>vorbeugend</t>
  </si>
  <si>
    <t>zustands-
orientiert</t>
  </si>
  <si>
    <t>380 kV Leitungsmasten</t>
  </si>
  <si>
    <t>380 kV Freileitung</t>
  </si>
  <si>
    <t>380 kV Kabelleitung</t>
  </si>
  <si>
    <t>220 kV Leitungsmasten</t>
  </si>
  <si>
    <t>220 kV Freileitung</t>
  </si>
  <si>
    <t>220 kV Kabelleitung</t>
  </si>
  <si>
    <t>Es ist ein Detailblatt beizulegen, in dem die einzelnen Instandhaltungsstrategien in Ihrem Unternehmen näher erläutert werden!</t>
  </si>
  <si>
    <t>110 kV Leitungsmasten</t>
  </si>
  <si>
    <t>110 kV Freileitung</t>
  </si>
  <si>
    <t>110 kV Kabelleitung</t>
  </si>
  <si>
    <t>Leitungsmasten (&gt;36kV und &lt;110kV)</t>
  </si>
  <si>
    <t>Freileitung (&gt;36kV und &lt;110kV)</t>
  </si>
  <si>
    <t>Kabelleitung (&gt;36kV und &lt;110kV)</t>
  </si>
  <si>
    <t>Leitungsmasten (&gt;1kV bis kleiner gleich 36kV)</t>
  </si>
  <si>
    <t>Freileitung (&gt;1kV bis kleiner gleich 36kV)</t>
  </si>
  <si>
    <t>Kabelleitung (&gt;1kV bis kleiner gleich 36kV)</t>
  </si>
  <si>
    <t>Leitungsmasten (1kV und darunter)</t>
  </si>
  <si>
    <t>Freileitung (1kV und darunter)</t>
  </si>
  <si>
    <t>Kabelleitung (1kV und darunter)</t>
  </si>
  <si>
    <t>B.17.</t>
  </si>
  <si>
    <t>B.17.1.</t>
  </si>
  <si>
    <t>B.17.2.</t>
  </si>
  <si>
    <t>B.17.3.</t>
  </si>
  <si>
    <t>B.17.4.</t>
  </si>
  <si>
    <t>B.17.5.</t>
  </si>
  <si>
    <t>B.17.6.</t>
  </si>
  <si>
    <t>B.17.7.</t>
  </si>
  <si>
    <t>B.17.8.</t>
  </si>
  <si>
    <t>B.17.9.</t>
  </si>
  <si>
    <t>B.17.10.</t>
  </si>
  <si>
    <t>B.17.11.</t>
  </si>
  <si>
    <t>B.17.12.</t>
  </si>
  <si>
    <t>B.17.13.</t>
  </si>
  <si>
    <t>B.17.14.</t>
  </si>
  <si>
    <t>B.17.15.</t>
  </si>
  <si>
    <t>B.17.16.</t>
  </si>
  <si>
    <t>B.17.17.</t>
  </si>
  <si>
    <t>B.17.18.</t>
  </si>
  <si>
    <t>B.17.19.</t>
  </si>
  <si>
    <t>B.17.20.</t>
  </si>
  <si>
    <t>B.17.21.</t>
  </si>
  <si>
    <t>B.17.22.</t>
  </si>
  <si>
    <t>B.17.23.</t>
  </si>
  <si>
    <t>B.17.24.</t>
  </si>
  <si>
    <t>B.17.25.</t>
  </si>
  <si>
    <t>B.17.26.</t>
  </si>
  <si>
    <t>B.17.27.</t>
  </si>
  <si>
    <t>B.17.28.</t>
  </si>
  <si>
    <t>B.17.29.</t>
  </si>
  <si>
    <t>B.17.30.</t>
  </si>
  <si>
    <t>B.1.5.5.1</t>
  </si>
  <si>
    <t>B.1.5.5.2</t>
  </si>
  <si>
    <t>B.1.5.5.3</t>
  </si>
  <si>
    <t>davon Stromheizungen</t>
  </si>
  <si>
    <t>davon Wärmepumpen</t>
  </si>
  <si>
    <t>davon sonstiges</t>
  </si>
  <si>
    <t>Personal - Summe Mitarbeiter (während des Geschäftsjahres 2007)</t>
  </si>
  <si>
    <t>Organisatorische Änderungen im Geschäftsjahr 2007 - Zutreffendes bitte ankreuzen!</t>
  </si>
  <si>
    <t>B.6.3.a.</t>
  </si>
  <si>
    <t xml:space="preserve">              wieder davon Zählpunkte als "intelligenter Zähler" (engl. Smart Meters) mit gemessener Leistung (Niederspannungswandler-1/4h Max)</t>
  </si>
  <si>
    <t>B.6.5.a.</t>
  </si>
  <si>
    <t xml:space="preserve">              wieder davon Zählpunkte als "intelligenter Zähler" (engl. Smart Meters) mit gemessener Leistung (1/4h Max)</t>
  </si>
  <si>
    <t>B.6.6.a.</t>
  </si>
  <si>
    <t xml:space="preserve">              wieder davon Zählpunkte als "intelligenter Zähler" (engl. Smart Meters) mit Doppeltarifzählung</t>
  </si>
  <si>
    <t>B.6.7.a.</t>
  </si>
  <si>
    <t xml:space="preserve">             wieder davon Zählpunkte als "intelligenter Zähler" (engl. Smart Meters) mit Drehstromzählung</t>
  </si>
  <si>
    <t>B.6.8.a.</t>
  </si>
  <si>
    <t xml:space="preserve">             wieder davon Zählpunkte als "intelligenter Zähler" (engl. Smart Meters) mit Wechselstromzählung</t>
  </si>
  <si>
    <t>B.16.19.</t>
  </si>
  <si>
    <t>Anzahl der verwendeten (angeschlossenen) Mittelspannungsleitungsschaltfelder (Abgänge) in den Umspannanlagen Hoch-(Höchst-)/Mittelspannung</t>
  </si>
  <si>
    <t>B.16.20.</t>
  </si>
  <si>
    <t>Anzahl der verwendeten (angeschlossenen) Niederspannungsleitungsschaltfelder (Abgänge) in den Umspannanlagen Mittel-(Hoch)/Niederspannung</t>
  </si>
  <si>
    <t>B.7.8.a.</t>
  </si>
  <si>
    <t xml:space="preserve">             wieder davon von B.7.1 - B.7.8 Zählpunkte als "intelligente Zähler" (engl. Smart Meters)</t>
  </si>
  <si>
    <t>davon Zählpunkte mit Lastprofilzähler (Hochspannungswandler)</t>
  </si>
  <si>
    <t>B.6.13.</t>
  </si>
  <si>
    <t>Anzahl der Tarifschaltgeräte, die keine Rundsteuerempfänger sind</t>
  </si>
  <si>
    <t>B.7.0.</t>
  </si>
  <si>
    <t>B.6.0.</t>
  </si>
  <si>
    <t>B.4.2.a</t>
  </si>
  <si>
    <t>B.4.3.a</t>
  </si>
  <si>
    <t>B.2.8.</t>
  </si>
  <si>
    <t>B.2.8.1.</t>
  </si>
  <si>
    <t>B.2.8.2.</t>
  </si>
  <si>
    <t>B.2.8.3.</t>
  </si>
  <si>
    <t>B.2.8.4.</t>
  </si>
  <si>
    <t>B.2.8.5.</t>
  </si>
  <si>
    <t>B.2.8.6.</t>
  </si>
  <si>
    <t>Verrechnete Netzverlustmengen</t>
  </si>
  <si>
    <t>Ebene 3 - Verrechnete Netzverlustmenge:</t>
  </si>
  <si>
    <t>Ebene 4 - Verrechnete Netzverlustmenge:</t>
  </si>
  <si>
    <t>Ebene 5 - Verrechnete Netzverlustmenge:</t>
  </si>
  <si>
    <t>Ebene 6 - Verrechnete Netzverlustmenge:</t>
  </si>
  <si>
    <t>Ebene 7 - Verrechnete Netzverlustmenge:</t>
  </si>
  <si>
    <t>MUSTERNETZBETREIBER</t>
  </si>
  <si>
    <t>001</t>
  </si>
  <si>
    <t xml:space="preserve">Firma des Stromnetzbetreibers </t>
  </si>
  <si>
    <t>K SNT S</t>
  </si>
  <si>
    <t>BEWAG Netz GmbH</t>
  </si>
  <si>
    <t>002</t>
  </si>
  <si>
    <t>WIEN ENERGIE Stromnetz GmbH</t>
  </si>
  <si>
    <t>004</t>
  </si>
  <si>
    <t>Energie AG Oberösterreich Netz GmbH</t>
  </si>
  <si>
    <t>005</t>
  </si>
  <si>
    <t>LINZ STROM NETZ GmbH</t>
  </si>
  <si>
    <t>006</t>
  </si>
  <si>
    <t>Wels Strom GmbH</t>
  </si>
  <si>
    <t>007</t>
  </si>
  <si>
    <t>Energie Ried GmbH</t>
  </si>
  <si>
    <t>010</t>
  </si>
  <si>
    <t>Salzburg Netz GmbH</t>
  </si>
  <si>
    <t>011</t>
  </si>
  <si>
    <t>Stromnetz Graz GmbH &amp; Co KG</t>
  </si>
  <si>
    <t>012</t>
  </si>
  <si>
    <t>VKW-Netz AG</t>
  </si>
  <si>
    <t>013</t>
  </si>
  <si>
    <t>TIWAG-Netz AG</t>
  </si>
  <si>
    <t>014</t>
  </si>
  <si>
    <t>EVN Netz GmbH</t>
  </si>
  <si>
    <t>015</t>
  </si>
  <si>
    <t>Innsbrucker Kommunalbetriebe AG</t>
  </si>
  <si>
    <t>016</t>
  </si>
  <si>
    <t>KELAG Netz GmbH</t>
  </si>
  <si>
    <t>017</t>
  </si>
  <si>
    <t>Energie Klagenfurt GmbH</t>
  </si>
  <si>
    <t>018</t>
  </si>
  <si>
    <t>Energieversorgung Kleinwalsertal Ges.m.b.H.</t>
  </si>
  <si>
    <t>019</t>
  </si>
  <si>
    <t>PW Stromversorgungsgesellschaft m.b.H</t>
  </si>
  <si>
    <t>020</t>
  </si>
  <si>
    <t>Feistritzwerke - Steweag GmbH</t>
  </si>
  <si>
    <t>021</t>
  </si>
  <si>
    <t>E-Werk Gösting Stromversorgungs GmbH</t>
  </si>
  <si>
    <t>022</t>
  </si>
  <si>
    <t>Stadtwerke Judenburg AG</t>
  </si>
  <si>
    <t>023</t>
  </si>
  <si>
    <t>Stadtwerke Kapfenberg GmbH</t>
  </si>
  <si>
    <t>024</t>
  </si>
  <si>
    <t>Stadwerke Bruck a. d. Mur</t>
  </si>
  <si>
    <t>025</t>
  </si>
  <si>
    <t>Energie Wildon Obdach GmbH</t>
  </si>
  <si>
    <t>026</t>
  </si>
  <si>
    <t>Stadtwerke Mürzzuschlag Ges.m.b.H.</t>
  </si>
  <si>
    <t>027</t>
  </si>
  <si>
    <t>Elektrizitätswerk der Stadtgemeinde Kindberg</t>
  </si>
  <si>
    <t>028</t>
  </si>
  <si>
    <t>Stadtwerke Köflach</t>
  </si>
  <si>
    <t>029</t>
  </si>
  <si>
    <t>Alfenzwerke Elektrizitätserzeugung GmbH</t>
  </si>
  <si>
    <t>030</t>
  </si>
  <si>
    <t>Anton Kittel Mühle Plaika GmbH</t>
  </si>
  <si>
    <t>031</t>
  </si>
  <si>
    <t>Bad Gleichenberger Energie GmbH</t>
  </si>
  <si>
    <t>032</t>
  </si>
  <si>
    <t>Gottfried Wolf GmbH</t>
  </si>
  <si>
    <t>033</t>
  </si>
  <si>
    <t>Ebner Strom GmbH</t>
  </si>
  <si>
    <t>034</t>
  </si>
  <si>
    <t>EDN - Energieversorgung und Dienstleistung Marktgemeinde Neuberg/Mürz GmbH</t>
  </si>
  <si>
    <t>035</t>
  </si>
  <si>
    <t>Elektrizitätsgenossenschaft Laintal reg. Gen.m.b.H</t>
  </si>
  <si>
    <t>036</t>
  </si>
  <si>
    <t>Elektrizitätswerk August Lechner KG</t>
  </si>
  <si>
    <t>037</t>
  </si>
  <si>
    <t>Elektrizitätswerk Bad Hofgastein Ges.m.b.H.</t>
  </si>
  <si>
    <t>038</t>
  </si>
  <si>
    <t>Elektrizitätswerk Clam</t>
  </si>
  <si>
    <t>039</t>
  </si>
  <si>
    <t>Elektrizitätswerk der Gemeinde Schattwald</t>
  </si>
  <si>
    <t>040</t>
  </si>
  <si>
    <t>ENVESTA Energie- und Dienstleistungs GmbH</t>
  </si>
  <si>
    <t>041</t>
  </si>
  <si>
    <t>Elektrizitätswerk Fernitz Ing. Franz Purkarthofer GmbH &amp; Co KG</t>
  </si>
  <si>
    <t>042</t>
  </si>
  <si>
    <t>Elektrizitätswerk Gleinstätten Kleinszig Ges.m.b.H.</t>
  </si>
  <si>
    <t>043</t>
  </si>
  <si>
    <t>Elektrizitätswerk Gröbming KG</t>
  </si>
  <si>
    <t>044</t>
  </si>
  <si>
    <t>Elektrizitätswerk Ludwig Polsterer</t>
  </si>
  <si>
    <t>045</t>
  </si>
  <si>
    <t>Elektrizitätswerk Mariahof GmbH</t>
  </si>
  <si>
    <t>046</t>
  </si>
  <si>
    <t>Elektrizitätswerk Mathe Alois</t>
  </si>
  <si>
    <t>047</t>
  </si>
  <si>
    <t>Elektrizitätswerk Perg GmbH</t>
  </si>
  <si>
    <t>048</t>
  </si>
  <si>
    <t>Elektrizitätswerk Prantl GmbH &amp; Co KG</t>
  </si>
  <si>
    <t>049</t>
  </si>
  <si>
    <t>Elektrizitätswerke Reutte Ges.m.b.H.</t>
  </si>
  <si>
    <t>050</t>
  </si>
  <si>
    <t>Elektrizitätswerk Sölden reg. Gen. m.b.H.</t>
  </si>
  <si>
    <t>051</t>
  </si>
  <si>
    <t>Elektrizitätswerk Winkler GmbH</t>
  </si>
  <si>
    <t>052</t>
  </si>
  <si>
    <t>Elektrizitätswerke Eisenhuber GmbH &amp; Co KG</t>
  </si>
  <si>
    <t>053</t>
  </si>
  <si>
    <t>Elektrizitätswerke Frastanz GmbH</t>
  </si>
  <si>
    <t>054</t>
  </si>
  <si>
    <t>Elektrizitätswerk Gries am Brenner</t>
  </si>
  <si>
    <t>055</t>
  </si>
  <si>
    <t>Elektrogenossenschaft Weerberg reg.Gen.m.b.H.</t>
  </si>
  <si>
    <t>056</t>
  </si>
  <si>
    <t>Elektro-Güssing Ges.m.b.H.</t>
  </si>
  <si>
    <t>057</t>
  </si>
  <si>
    <t>Elektrowerk Assling reg. Gen.m.b.H.</t>
  </si>
  <si>
    <t>058</t>
  </si>
  <si>
    <t>Elektrowerk Max Hechenblaikner</t>
  </si>
  <si>
    <t>059</t>
  </si>
  <si>
    <t>Elektrowerk Schöder Walther Zedlacher KG</t>
  </si>
  <si>
    <t>060</t>
  </si>
  <si>
    <t>Elektrowerkgenossenschaft Hopfgarten i. D. reg.Gen.m.b.H.</t>
  </si>
  <si>
    <t>061</t>
  </si>
  <si>
    <t>Energieversorgungsunternehmen der Florian Lugitsch Gruppe GmbH</t>
  </si>
  <si>
    <t>062</t>
  </si>
  <si>
    <t>evn naturkraft Erzeugungs- und Verteilungs- GmbH</t>
  </si>
  <si>
    <t>064</t>
  </si>
  <si>
    <t>EVU der Marktgemeinde Eibiswald</t>
  </si>
  <si>
    <t>065</t>
  </si>
  <si>
    <t>EVU der Marktgemeinde Niklasdorf</t>
  </si>
  <si>
    <t>066</t>
  </si>
  <si>
    <t>EVU der Stadtgemeinde Mureck</t>
  </si>
  <si>
    <t>067</t>
  </si>
  <si>
    <t>Franz Schmolke, Inh. Der nicht prot. Fa. "EVU Eicher"</t>
  </si>
  <si>
    <t>068</t>
  </si>
  <si>
    <t>EWA Energie- und Wirtschaftsbetriebe der Gemeinde St. Anton am Arlberg GmbH</t>
  </si>
  <si>
    <t>069</t>
  </si>
  <si>
    <t>Mag. Winfried Leitner, Inh. der nicht prot. Fa. " E-Werk Brandstatt"</t>
  </si>
  <si>
    <t>070</t>
  </si>
  <si>
    <t>E-Werk Braunstein</t>
  </si>
  <si>
    <t>071</t>
  </si>
  <si>
    <t>E-Werk der Gemeinde Mürzsteg</t>
  </si>
  <si>
    <t>072</t>
  </si>
  <si>
    <t>E-Werk der Marktgemeinde Unzmarkt-Frauenburg</t>
  </si>
  <si>
    <t>073</t>
  </si>
  <si>
    <t>E-Werk Ebner GesmbH</t>
  </si>
  <si>
    <t>074</t>
  </si>
  <si>
    <t>E-Werk Neudau Kottulinsky KG</t>
  </si>
  <si>
    <t>075</t>
  </si>
  <si>
    <t>Ing.Peter Böhm, Inhaber der nicht prot. Fa. "E-Werk Piwetz"</t>
  </si>
  <si>
    <t>076</t>
  </si>
  <si>
    <t>E-Werk Ranklleiten</t>
  </si>
  <si>
    <t>077</t>
  </si>
  <si>
    <t>E-Werk Redlmühle B. Drack</t>
  </si>
  <si>
    <t>078</t>
  </si>
  <si>
    <t>E-Werk Sarmingstein Ing. H. Engelmann &amp; Co KEG</t>
  </si>
  <si>
    <t>079</t>
  </si>
  <si>
    <t>E-Werk Schwaighofer GmbH</t>
  </si>
  <si>
    <t>080</t>
  </si>
  <si>
    <t>E-Werk Sigl GmbH</t>
  </si>
  <si>
    <t>081</t>
  </si>
  <si>
    <t>E-Werk Stadler GmbH</t>
  </si>
  <si>
    <t>082</t>
  </si>
  <si>
    <t>E-Werk Stubenberg reg.Gen.m.b.H.</t>
  </si>
  <si>
    <t>083</t>
  </si>
  <si>
    <t>E-Werk Wüster KG</t>
  </si>
  <si>
    <t>084</t>
  </si>
  <si>
    <t>E-Werksgemeinschaft Dietrichschlag</t>
  </si>
  <si>
    <t>085</t>
  </si>
  <si>
    <t>Feistritzthaler Elektrizitätswerk reg.Gen.m.b.H.</t>
  </si>
  <si>
    <t>086</t>
  </si>
  <si>
    <t>Gemeindewerke Kematen Elektrizitätswerk</t>
  </si>
  <si>
    <t>088</t>
  </si>
  <si>
    <t>Gertraud Schafler GmbH</t>
  </si>
  <si>
    <t>089</t>
  </si>
  <si>
    <t>Getzner, Mutter &amp; Cie. Ges.m.b.H. &amp; Co.</t>
  </si>
  <si>
    <t>090</t>
  </si>
  <si>
    <t>H &amp; C Polsterer Ges.n.b.R</t>
  </si>
  <si>
    <t>091</t>
  </si>
  <si>
    <t>Helmut und Kurt Kneidinger Ges.m.b.H.</t>
  </si>
  <si>
    <t>093</t>
  </si>
  <si>
    <t>Elektrizitätswerk Johann Dandler Ges.m.b.H. &amp; Co KG</t>
  </si>
  <si>
    <t>094</t>
  </si>
  <si>
    <t>K.u.F. Drack Gesellschaft m.b.H. &amp; Co. KG</t>
  </si>
  <si>
    <t>095</t>
  </si>
  <si>
    <t>Karl Mitheis GmbH</t>
  </si>
  <si>
    <t>096</t>
  </si>
  <si>
    <t>Karlstrom - Ing. Josef Karl</t>
  </si>
  <si>
    <t>097</t>
  </si>
  <si>
    <t>Klausbauer Holzindustrie Ges.m.b.H. &amp; Co. KG</t>
  </si>
  <si>
    <t>098</t>
  </si>
  <si>
    <t>Kommunalbetriebe Hopfgarten Ges.m.b.H.</t>
  </si>
  <si>
    <t>099</t>
  </si>
  <si>
    <t>Kommunalbetriebe Rinn GmbH</t>
  </si>
  <si>
    <t>100</t>
  </si>
  <si>
    <t>Kraftwerk Glatzing-Rüstorf reg.Gen.m.b.H.</t>
  </si>
  <si>
    <t>101</t>
  </si>
  <si>
    <t>Kraftwerk Haim KG</t>
  </si>
  <si>
    <t>103</t>
  </si>
  <si>
    <t>Kupelwiesersche Forstverwaltung</t>
  </si>
  <si>
    <t>104</t>
  </si>
  <si>
    <t>Licht- und Kraftstromvertrieb der Gemeinde Opponitz</t>
  </si>
  <si>
    <t>105</t>
  </si>
  <si>
    <t>Licht- und Kraftvertrieb der Gemeinde Hollenstein an der Ybbs</t>
  </si>
  <si>
    <t>106</t>
  </si>
  <si>
    <t>Licht- u. Kraftstromvertrieb d. Marktgemeinde Göstling an der Ybbs</t>
  </si>
  <si>
    <t>107</t>
  </si>
  <si>
    <t>Mag. Engelbert Tassotti EW und EVU</t>
  </si>
  <si>
    <t>108</t>
  </si>
  <si>
    <t>Marktgemeinde Neumarkt Versorgungsbetriebsges.m.b.H.</t>
  </si>
  <si>
    <t>109</t>
  </si>
  <si>
    <t>Montafonerbahn AG</t>
  </si>
  <si>
    <t>110</t>
  </si>
  <si>
    <t>Murauer Stadtwerke GmbH</t>
  </si>
  <si>
    <t>111</t>
  </si>
  <si>
    <t>Lichtgenossenschaft Neukirchen reg. Gen. m. b. H.</t>
  </si>
  <si>
    <t>112</t>
  </si>
  <si>
    <t>P.K. Energieversorgungs-GmbH</t>
  </si>
  <si>
    <t>Pengg Johann Holding Ges.m.b.H</t>
  </si>
  <si>
    <t>114</t>
  </si>
  <si>
    <t>Pölsler Friedrich Säge- und Elektrizitätswerk</t>
  </si>
  <si>
    <t>115</t>
  </si>
  <si>
    <t>Revertera'sches Elektrizitätswerk</t>
  </si>
  <si>
    <t>116</t>
  </si>
  <si>
    <t>Schwarz, Wagendorffer &amp; Co. Elektrizitätswerk GmbH</t>
  </si>
  <si>
    <t>117</t>
  </si>
  <si>
    <t>Stadtbetriebe Mariazell Ges.m.b.H.</t>
  </si>
  <si>
    <t>118</t>
  </si>
  <si>
    <t>Städtische Betriebe Rottenmann GmbH</t>
  </si>
  <si>
    <t>119</t>
  </si>
  <si>
    <t>Stadtwerke Amstetten</t>
  </si>
  <si>
    <t>120</t>
  </si>
  <si>
    <t>Elektrizitätswerke Bad Radkersburg GmbH</t>
  </si>
  <si>
    <t>121</t>
  </si>
  <si>
    <t>Stadtwerke Feldkirch</t>
  </si>
  <si>
    <t>122</t>
  </si>
  <si>
    <t>Stadtwerke Fürstenfeld GmbH</t>
  </si>
  <si>
    <t>123</t>
  </si>
  <si>
    <t>Stadtwerke Hall in Tirol Ges.m.b.H.</t>
  </si>
  <si>
    <t>124</t>
  </si>
  <si>
    <t>Stadtwerke Hartberg Energieversorgungs-Ges.m.b.H.</t>
  </si>
  <si>
    <t>125</t>
  </si>
  <si>
    <t>Stadtwerke Imst</t>
  </si>
  <si>
    <t>126</t>
  </si>
  <si>
    <t>Stadtwerke Kitzbühel</t>
  </si>
  <si>
    <t>127</t>
  </si>
  <si>
    <t>Stadtwerke Kufstein Gesellschaft m.b.H</t>
  </si>
  <si>
    <t>128</t>
  </si>
  <si>
    <t>Stadtwerke Leoben-Stromversorgung</t>
  </si>
  <si>
    <t>129</t>
  </si>
  <si>
    <t>Stadtwerke Schwaz GmbH</t>
  </si>
  <si>
    <t>130</t>
  </si>
  <si>
    <t>Stadtwerke Trofaiach Ges.m.b.H.</t>
  </si>
  <si>
    <t>Stadtwerke Voitsberg</t>
  </si>
  <si>
    <t>132</t>
  </si>
  <si>
    <t>Stadtwerke Wörgl Ges.m.b.H.</t>
  </si>
  <si>
    <t>133</t>
  </si>
  <si>
    <t>The Langau Trust, p.A. Forstverwaltung Langau</t>
  </si>
  <si>
    <t>135</t>
  </si>
  <si>
    <t>Überland Strom GmbH</t>
  </si>
  <si>
    <t>138</t>
  </si>
  <si>
    <t>AAE Wasserkraft Gesellschaft m.b.H.</t>
  </si>
  <si>
    <t>139</t>
  </si>
  <si>
    <t>Elektrizitätswerk Karl-Heinz Reinisch</t>
  </si>
  <si>
    <t>140</t>
  </si>
  <si>
    <t>Plövner Schmiede Betriebsgesellschaft m.b.H.</t>
  </si>
  <si>
    <t>V 5.02</t>
  </si>
  <si>
    <t>008</t>
  </si>
  <si>
    <t>Stromnetz Steiermark GmbH</t>
  </si>
  <si>
    <t>Geschäftsjahr 2008</t>
  </si>
  <si>
    <t>Andere Aktivitäten</t>
  </si>
  <si>
    <t>Konzernabschluss - Zutreffendes bitte ankreuzen!</t>
  </si>
  <si>
    <t>Summe Einspeiser</t>
  </si>
  <si>
    <t>Einspeiser bis 1 MW</t>
  </si>
  <si>
    <t>Einspeiser größer 10 MW</t>
  </si>
  <si>
    <t>MW</t>
  </si>
  <si>
    <t>MWh</t>
  </si>
  <si>
    <t>Summe</t>
  </si>
  <si>
    <t>Windenergie</t>
  </si>
  <si>
    <t>Feste Biomasse</t>
  </si>
  <si>
    <t>flüssige Biomasse</t>
  </si>
  <si>
    <t>Biogas</t>
  </si>
  <si>
    <t>Deponie- und Klärgas</t>
  </si>
  <si>
    <t>Photovoltaik</t>
  </si>
  <si>
    <t>B.18.</t>
  </si>
  <si>
    <t>B.19.</t>
  </si>
  <si>
    <t>B.19.1.</t>
  </si>
  <si>
    <t>B.18.1.</t>
  </si>
  <si>
    <t>B.18.2.</t>
  </si>
  <si>
    <t>B.18.3.</t>
  </si>
  <si>
    <t>B.18.4.</t>
  </si>
  <si>
    <t>B.18.5.</t>
  </si>
  <si>
    <t>B.18.6.</t>
  </si>
  <si>
    <t>B.18.7.</t>
  </si>
  <si>
    <t>B.19.2.</t>
  </si>
  <si>
    <t>B.19.3.</t>
  </si>
  <si>
    <t>B.19.4.</t>
  </si>
  <si>
    <t>B.19.5.</t>
  </si>
  <si>
    <t>B.19.6.</t>
  </si>
  <si>
    <t>B.19.7.</t>
  </si>
  <si>
    <t>B.20.</t>
  </si>
  <si>
    <t>B.20.1.</t>
  </si>
  <si>
    <t>B.20.2.</t>
  </si>
  <si>
    <t>B.20.3.</t>
  </si>
  <si>
    <t>B.20.4.</t>
  </si>
  <si>
    <t>B.20.5.</t>
  </si>
  <si>
    <t>B.20.6.</t>
  </si>
  <si>
    <t>B.20.7.</t>
  </si>
  <si>
    <t>B.21.</t>
  </si>
  <si>
    <t>B.21.1.</t>
  </si>
  <si>
    <t>B.21.2.</t>
  </si>
  <si>
    <t>B.21.3.</t>
  </si>
  <si>
    <t>B.21.4.</t>
  </si>
  <si>
    <t>B.21.5.</t>
  </si>
  <si>
    <t>B.21.6.</t>
  </si>
  <si>
    <t>B.21.7.</t>
  </si>
  <si>
    <t>B.22.</t>
  </si>
  <si>
    <t>B.22.1.</t>
  </si>
  <si>
    <t>B.22.2.</t>
  </si>
  <si>
    <t>B.22.3.</t>
  </si>
  <si>
    <t>B.22.4.</t>
  </si>
  <si>
    <t>B.22.5.</t>
  </si>
  <si>
    <t>B.22.6.</t>
  </si>
  <si>
    <t>B.22.7.</t>
  </si>
  <si>
    <t>B.23.</t>
  </si>
  <si>
    <t>B.23.1.</t>
  </si>
  <si>
    <t>B.23.2.</t>
  </si>
  <si>
    <t>B.23.3.</t>
  </si>
  <si>
    <t>B.23.4.</t>
  </si>
  <si>
    <t>B.23.5.</t>
  </si>
  <si>
    <t>B.23.6.</t>
  </si>
  <si>
    <t>B.23.7.</t>
  </si>
  <si>
    <t>B.24.</t>
  </si>
  <si>
    <t>B.24.1.</t>
  </si>
  <si>
    <t>B.24.2.</t>
  </si>
  <si>
    <t>B.24.3.</t>
  </si>
  <si>
    <t>B.24.4.</t>
  </si>
  <si>
    <t>B.24.5.</t>
  </si>
  <si>
    <t>B.24.6.</t>
  </si>
  <si>
    <t>B.24.7.</t>
  </si>
  <si>
    <t>B.25.</t>
  </si>
  <si>
    <t>B.25.1.</t>
  </si>
  <si>
    <t>B.25.2.</t>
  </si>
  <si>
    <t>B.25.3.</t>
  </si>
  <si>
    <t>B.25.4.</t>
  </si>
  <si>
    <t>B.25.5.</t>
  </si>
  <si>
    <t>B.25.6.</t>
  </si>
  <si>
    <t>B.25.7.</t>
  </si>
  <si>
    <t>B.26.</t>
  </si>
  <si>
    <t>B.26.1.</t>
  </si>
  <si>
    <t>B.26.2.</t>
  </si>
  <si>
    <t>B.26.3.</t>
  </si>
  <si>
    <t>B.26.4.</t>
  </si>
  <si>
    <t>B.26.5.</t>
  </si>
  <si>
    <t>B.26.6.</t>
  </si>
  <si>
    <t>B.26.7.</t>
  </si>
  <si>
    <t>Einspeisungen in das Netz -&gt; Nunmehr Abfrage in "B. Energiew. Daten Teil 3"</t>
  </si>
  <si>
    <t>Anzahl der Anlagen mit Abgabe (eine Anlage kann mehrere Zählpunkte haben) -&gt; Nunmehr Abfrage in "B. Energiew. Daten Teil 3"</t>
  </si>
  <si>
    <t>Energiewirtschaftliche Daten - Teil 3</t>
  </si>
  <si>
    <t>Entnahme Pumpstrom und Eigenverbrauch - Arbeit</t>
  </si>
  <si>
    <t>davon Pumpstrom - Entnahme - Arbeit</t>
  </si>
  <si>
    <t xml:space="preserve">Entnahme Pumpstrom und Eigenverbrauch - Leistung </t>
  </si>
  <si>
    <t>davon Pumpstrom - Entnahme - Leistung</t>
  </si>
  <si>
    <t>Ebene 1</t>
  </si>
  <si>
    <t>Einspeisung elektrischer Energie</t>
  </si>
  <si>
    <t>in das Netz</t>
  </si>
  <si>
    <t>Wasserkraft</t>
  </si>
  <si>
    <t>Fossile Brennstoffe und Derivate</t>
  </si>
  <si>
    <t>Sonstige Wärmekraftwerke</t>
  </si>
  <si>
    <t>B.27.</t>
  </si>
  <si>
    <t>B.27.1.</t>
  </si>
  <si>
    <t>B.27.2.</t>
  </si>
  <si>
    <t>B.27.3.</t>
  </si>
  <si>
    <t>B.27.4.</t>
  </si>
  <si>
    <t>B.27.5.</t>
  </si>
  <si>
    <t>B.27.6.</t>
  </si>
  <si>
    <t>B.27.7.</t>
  </si>
  <si>
    <t>Einspeisung el. Energie Wärmekraftwerke</t>
  </si>
  <si>
    <t>B.28.</t>
  </si>
  <si>
    <t>B.29.</t>
  </si>
  <si>
    <t>B.29.7.</t>
  </si>
  <si>
    <t>B.28.7.</t>
  </si>
  <si>
    <t>B.28.1.</t>
  </si>
  <si>
    <t>B.28.2.</t>
  </si>
  <si>
    <t>B.28.3.</t>
  </si>
  <si>
    <t>B.28.4.</t>
  </si>
  <si>
    <t>B.28.5.</t>
  </si>
  <si>
    <t>B.28.6.</t>
  </si>
  <si>
    <t>B.29.1.</t>
  </si>
  <si>
    <t>B.29.2.</t>
  </si>
  <si>
    <t>B.29.3.</t>
  </si>
  <si>
    <t>B.29.4.</t>
  </si>
  <si>
    <t>B.29.5.</t>
  </si>
  <si>
    <t>B.29.6.</t>
  </si>
  <si>
    <t>WASSERKRAFTWERKE: B.19.</t>
  </si>
  <si>
    <t>WÄRMEKRAFTWERKE: B.20. bis B.26.</t>
  </si>
  <si>
    <t>davon KWK-Anlagen (in B.20.-B.25.enthalten)</t>
  </si>
  <si>
    <t>Einspeiser größer 1 MW bis 5 MW</t>
  </si>
  <si>
    <t>Einspeiser größer 5 MW bis 10 MW</t>
  </si>
  <si>
    <t>Geothermie und sonstige Erneuerbare</t>
  </si>
  <si>
    <t>SONSTIGE ERZEUGUNG: B.30.</t>
  </si>
  <si>
    <t>ERNEUERBARE ENERGIE: B.27. bis B.29.</t>
  </si>
  <si>
    <t>B.30.</t>
  </si>
  <si>
    <t>B.30.1.</t>
  </si>
  <si>
    <t>B.30.2.</t>
  </si>
  <si>
    <t>B.30.3.</t>
  </si>
  <si>
    <t>B.30.4.</t>
  </si>
  <si>
    <t>B.30.5.</t>
  </si>
  <si>
    <t>B.30.6.</t>
  </si>
  <si>
    <t>B.30.7.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</si>
</sst>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_-&quot;öS&quot;\ * #,##0_-;\-&quot;öS&quot;\ * #,##0_-;_-&quot;öS&quot;\ * &quot;-&quot;_-;_-@_-"/>
    <numFmt numFmtId="179" formatCode="_-&quot;öS&quot;\ * #,##0.00_-;\-&quot;öS&quot;\ * #,##0.00_-;_-&quot;öS&quot;\ * &quot;-&quot;??_-;_-@_-"/>
    <numFmt numFmtId="180" formatCode="#,##0.0"/>
    <numFmt numFmtId="181" formatCode="0.0%"/>
    <numFmt numFmtId="182" formatCode="d/\ mmmm\ yyyy"/>
    <numFmt numFmtId="183" formatCode="&quot;H.2.&quot;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C07]dddd\,\ dd\.\ mmmm\ yyyy"/>
    <numFmt numFmtId="193" formatCode="0.0E+00"/>
    <numFmt numFmtId="194" formatCode="0.0"/>
    <numFmt numFmtId="195" formatCode="0.000"/>
    <numFmt numFmtId="196" formatCode="#,##0.000"/>
    <numFmt numFmtId="197" formatCode="#,##0.0000"/>
    <numFmt numFmtId="198" formatCode="#,##0.00000"/>
    <numFmt numFmtId="199" formatCode="0.0000"/>
    <numFmt numFmtId="200" formatCode="0.00000"/>
    <numFmt numFmtId="201" formatCode="0.000000"/>
    <numFmt numFmtId="202" formatCode="0.0000000"/>
    <numFmt numFmtId="203" formatCode="_-* #,##0.000_-;\-* #,##0.000_-;_-* &quot;-&quot;??_-;_-@_-"/>
    <numFmt numFmtId="204" formatCode="#,##0.00_ ;[Red]\-#,##0.00\ "/>
  </numFmts>
  <fonts count="3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47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24" borderId="10" xfId="0" applyNumberFormat="1" applyFill="1" applyBorder="1" applyAlignment="1" applyProtection="1">
      <alignment horizontal="right"/>
      <protection locked="0"/>
    </xf>
    <xf numFmtId="3" fontId="0" fillId="24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3" fontId="7" fillId="8" borderId="14" xfId="0" applyNumberFormat="1" applyFont="1" applyFill="1" applyBorder="1" applyAlignment="1" applyProtection="1">
      <alignment horizontal="center" vertical="center"/>
      <protection hidden="1"/>
    </xf>
    <xf numFmtId="3" fontId="1" fillId="8" borderId="15" xfId="0" applyNumberFormat="1" applyFont="1" applyFill="1" applyBorder="1" applyAlignment="1" applyProtection="1">
      <alignment/>
      <protection hidden="1"/>
    </xf>
    <xf numFmtId="49" fontId="6" fillId="8" borderId="16" xfId="0" applyNumberFormat="1" applyFont="1" applyFill="1" applyBorder="1" applyAlignment="1" applyProtection="1">
      <alignment horizontal="right"/>
      <protection hidden="1"/>
    </xf>
    <xf numFmtId="3" fontId="6" fillId="8" borderId="15" xfId="0" applyNumberFormat="1" applyFont="1" applyFill="1" applyBorder="1" applyAlignment="1" applyProtection="1">
      <alignment horizontal="center"/>
      <protection hidden="1"/>
    </xf>
    <xf numFmtId="0" fontId="6" fillId="8" borderId="15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left"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 horizontal="center"/>
      <protection hidden="1"/>
    </xf>
    <xf numFmtId="3" fontId="0" fillId="8" borderId="15" xfId="0" applyNumberFormat="1" applyFont="1" applyFill="1" applyBorder="1" applyAlignment="1" applyProtection="1">
      <alignment vertical="top" wrapText="1"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1" fillId="8" borderId="16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3" fontId="1" fillId="21" borderId="15" xfId="0" applyNumberFormat="1" applyFont="1" applyFill="1" applyBorder="1" applyAlignment="1" applyProtection="1">
      <alignment horizontal="right"/>
      <protection hidden="1"/>
    </xf>
    <xf numFmtId="3" fontId="0" fillId="21" borderId="10" xfId="0" applyNumberFormat="1" applyFont="1" applyFill="1" applyBorder="1" applyAlignment="1" applyProtection="1">
      <alignment horizontal="right"/>
      <protection hidden="1"/>
    </xf>
    <xf numFmtId="3" fontId="0" fillId="8" borderId="10" xfId="0" applyNumberFormat="1" applyFont="1" applyFill="1" applyBorder="1" applyAlignment="1" applyProtection="1">
      <alignment horizontal="right"/>
      <protection hidden="1"/>
    </xf>
    <xf numFmtId="3" fontId="1" fillId="8" borderId="15" xfId="0" applyNumberFormat="1" applyFont="1" applyFill="1" applyBorder="1" applyAlignment="1" applyProtection="1">
      <alignment horizontal="right"/>
      <protection hidden="1"/>
    </xf>
    <xf numFmtId="3" fontId="6" fillId="8" borderId="15" xfId="0" applyNumberFormat="1" applyFont="1" applyFill="1" applyBorder="1" applyAlignment="1" applyProtection="1">
      <alignment horizontal="center" wrapText="1"/>
      <protection hidden="1"/>
    </xf>
    <xf numFmtId="0" fontId="0" fillId="8" borderId="16" xfId="0" applyFont="1" applyFill="1" applyBorder="1" applyAlignment="1" applyProtection="1">
      <alignment horizontal="center"/>
      <protection hidden="1"/>
    </xf>
    <xf numFmtId="3" fontId="0" fillId="8" borderId="15" xfId="0" applyNumberFormat="1" applyFont="1" applyFill="1" applyBorder="1" applyAlignment="1" applyProtection="1">
      <alignment horizontal="center"/>
      <protection hidden="1"/>
    </xf>
    <xf numFmtId="3" fontId="11" fillId="8" borderId="15" xfId="0" applyNumberFormat="1" applyFont="1" applyFill="1" applyBorder="1" applyAlignment="1" applyProtection="1">
      <alignment horizontal="center"/>
      <protection hidden="1"/>
    </xf>
    <xf numFmtId="3" fontId="0" fillId="8" borderId="17" xfId="0" applyNumberFormat="1" applyFont="1" applyFill="1" applyBorder="1" applyAlignment="1" applyProtection="1">
      <alignment vertical="top" wrapText="1"/>
      <protection hidden="1"/>
    </xf>
    <xf numFmtId="3" fontId="0" fillId="8" borderId="16" xfId="0" applyNumberFormat="1" applyFont="1" applyFill="1" applyBorder="1" applyAlignment="1" applyProtection="1">
      <alignment vertical="top" wrapText="1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3" fontId="0" fillId="8" borderId="0" xfId="0" applyNumberFormat="1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3" fontId="0" fillId="8" borderId="14" xfId="0" applyNumberFormat="1" applyFont="1" applyFill="1" applyBorder="1" applyAlignment="1" applyProtection="1">
      <alignment horizontal="center"/>
      <protection hidden="1"/>
    </xf>
    <xf numFmtId="0" fontId="1" fillId="8" borderId="14" xfId="0" applyFont="1" applyFill="1" applyBorder="1" applyAlignment="1" applyProtection="1">
      <alignment/>
      <protection hidden="1"/>
    </xf>
    <xf numFmtId="3" fontId="1" fillId="8" borderId="18" xfId="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0" fontId="1" fillId="8" borderId="14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left"/>
      <protection hidden="1"/>
    </xf>
    <xf numFmtId="3" fontId="0" fillId="8" borderId="0" xfId="0" applyNumberFormat="1" applyFill="1" applyBorder="1" applyAlignment="1" applyProtection="1">
      <alignment horizontal="center"/>
      <protection hidden="1"/>
    </xf>
    <xf numFmtId="3" fontId="1" fillId="8" borderId="15" xfId="0" applyNumberFormat="1" applyFont="1" applyFill="1" applyBorder="1" applyAlignment="1" applyProtection="1">
      <alignment/>
      <protection hidden="1"/>
    </xf>
    <xf numFmtId="3" fontId="0" fillId="8" borderId="15" xfId="0" applyNumberFormat="1" applyFill="1" applyBorder="1" applyAlignment="1" applyProtection="1">
      <alignment/>
      <protection hidden="1"/>
    </xf>
    <xf numFmtId="3" fontId="1" fillId="8" borderId="10" xfId="0" applyNumberFormat="1" applyFont="1" applyFill="1" applyBorder="1" applyAlignment="1" applyProtection="1">
      <alignment/>
      <protection hidden="1"/>
    </xf>
    <xf numFmtId="3" fontId="0" fillId="8" borderId="10" xfId="0" applyNumberFormat="1" applyFill="1" applyBorder="1" applyAlignment="1" applyProtection="1">
      <alignment/>
      <protection hidden="1"/>
    </xf>
    <xf numFmtId="3" fontId="0" fillId="8" borderId="10" xfId="0" applyNumberFormat="1" applyFill="1" applyBorder="1" applyAlignment="1" applyProtection="1">
      <alignment vertical="center"/>
      <protection hidden="1"/>
    </xf>
    <xf numFmtId="3" fontId="0" fillId="8" borderId="10" xfId="0" applyNumberFormat="1" applyFont="1" applyFill="1" applyBorder="1" applyAlignment="1" applyProtection="1">
      <alignment vertical="center"/>
      <protection hidden="1"/>
    </xf>
    <xf numFmtId="3" fontId="0" fillId="8" borderId="11" xfId="0" applyNumberFormat="1" applyFill="1" applyBorder="1" applyAlignment="1" applyProtection="1">
      <alignment vertical="center"/>
      <protection hidden="1"/>
    </xf>
    <xf numFmtId="3" fontId="0" fillId="8" borderId="19" xfId="0" applyNumberFormat="1" applyFont="1" applyFill="1" applyBorder="1" applyAlignment="1" applyProtection="1">
      <alignment horizontal="center"/>
      <protection hidden="1"/>
    </xf>
    <xf numFmtId="3" fontId="0" fillId="8" borderId="13" xfId="0" applyNumberFormat="1" applyFont="1" applyFill="1" applyBorder="1" applyAlignment="1" applyProtection="1">
      <alignment horizontal="right"/>
      <protection hidden="1"/>
    </xf>
    <xf numFmtId="3" fontId="1" fillId="8" borderId="10" xfId="0" applyNumberFormat="1" applyFont="1" applyFill="1" applyBorder="1" applyAlignment="1" applyProtection="1">
      <alignment horizontal="right"/>
      <protection hidden="1"/>
    </xf>
    <xf numFmtId="3" fontId="1" fillId="21" borderId="10" xfId="0" applyNumberFormat="1" applyFont="1" applyFill="1" applyBorder="1" applyAlignment="1" applyProtection="1">
      <alignment horizontal="right"/>
      <protection hidden="1"/>
    </xf>
    <xf numFmtId="3" fontId="0" fillId="8" borderId="10" xfId="0" applyNumberFormat="1" applyFill="1" applyBorder="1" applyAlignment="1" applyProtection="1">
      <alignment horizontal="right"/>
      <protection hidden="1"/>
    </xf>
    <xf numFmtId="3" fontId="1" fillId="21" borderId="11" xfId="0" applyNumberFormat="1" applyFont="1" applyFill="1" applyBorder="1" applyAlignment="1" applyProtection="1">
      <alignment horizontal="right"/>
      <protection hidden="1"/>
    </xf>
    <xf numFmtId="3" fontId="0" fillId="8" borderId="13" xfId="0" applyNumberFormat="1" applyFill="1" applyBorder="1" applyAlignment="1" applyProtection="1">
      <alignment horizontal="right"/>
      <protection hidden="1"/>
    </xf>
    <xf numFmtId="3" fontId="6" fillId="8" borderId="16" xfId="0" applyNumberFormat="1" applyFont="1" applyFill="1" applyBorder="1" applyAlignment="1" applyProtection="1">
      <alignment horizontal="center"/>
      <protection hidden="1"/>
    </xf>
    <xf numFmtId="0" fontId="6" fillId="8" borderId="16" xfId="0" applyFont="1" applyFill="1" applyBorder="1" applyAlignment="1" applyProtection="1">
      <alignment horizontal="center"/>
      <protection hidden="1"/>
    </xf>
    <xf numFmtId="3" fontId="6" fillId="8" borderId="16" xfId="0" applyNumberFormat="1" applyFont="1" applyFill="1" applyBorder="1" applyAlignment="1" applyProtection="1">
      <alignment horizontal="center" wrapText="1"/>
      <protection hidden="1"/>
    </xf>
    <xf numFmtId="3" fontId="0" fillId="8" borderId="15" xfId="0" applyNumberFormat="1" applyFont="1" applyFill="1" applyBorder="1" applyAlignment="1" applyProtection="1">
      <alignment horizontal="right"/>
      <protection hidden="1"/>
    </xf>
    <xf numFmtId="3" fontId="1" fillId="21" borderId="12" xfId="0" applyNumberFormat="1" applyFont="1" applyFill="1" applyBorder="1" applyAlignment="1" applyProtection="1">
      <alignment horizontal="right"/>
      <protection hidden="1"/>
    </xf>
    <xf numFmtId="3" fontId="0" fillId="8" borderId="11" xfId="0" applyNumberFormat="1" applyFont="1" applyFill="1" applyBorder="1" applyAlignment="1" applyProtection="1">
      <alignment horizontal="right"/>
      <protection hidden="1"/>
    </xf>
    <xf numFmtId="0" fontId="0" fillId="8" borderId="20" xfId="0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22" xfId="0" applyFill="1" applyBorder="1" applyAlignment="1" applyProtection="1">
      <alignment/>
      <protection hidden="1"/>
    </xf>
    <xf numFmtId="0" fontId="0" fillId="8" borderId="23" xfId="0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 vertical="top" wrapText="1" shrinkToFit="1"/>
      <protection hidden="1"/>
    </xf>
    <xf numFmtId="0" fontId="1" fillId="8" borderId="0" xfId="0" applyFont="1" applyFill="1" applyBorder="1" applyAlignment="1" applyProtection="1">
      <alignment vertical="top"/>
      <protection hidden="1"/>
    </xf>
    <xf numFmtId="0" fontId="1" fillId="8" borderId="15" xfId="0" applyFont="1" applyFill="1" applyBorder="1" applyAlignment="1" applyProtection="1">
      <alignment vertical="top"/>
      <protection hidden="1"/>
    </xf>
    <xf numFmtId="0" fontId="0" fillId="8" borderId="0" xfId="0" applyFill="1" applyBorder="1" applyAlignment="1" applyProtection="1">
      <alignment vertical="top"/>
      <protection hidden="1"/>
    </xf>
    <xf numFmtId="0" fontId="0" fillId="8" borderId="11" xfId="0" applyFill="1" applyBorder="1" applyAlignment="1" applyProtection="1">
      <alignment vertical="top"/>
      <protection hidden="1"/>
    </xf>
    <xf numFmtId="0" fontId="1" fillId="8" borderId="15" xfId="0" applyFont="1" applyFill="1" applyBorder="1" applyAlignment="1" applyProtection="1">
      <alignment horizontal="right"/>
      <protection hidden="1"/>
    </xf>
    <xf numFmtId="0" fontId="1" fillId="8" borderId="15" xfId="0" applyFont="1" applyFill="1" applyBorder="1" applyAlignment="1" applyProtection="1">
      <alignment horizontal="right" vertical="top" wrapText="1"/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8" borderId="24" xfId="0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0" fontId="0" fillId="8" borderId="0" xfId="0" applyFill="1" applyBorder="1" applyAlignment="1" applyProtection="1">
      <alignment horizontal="left" vertical="top"/>
      <protection hidden="1"/>
    </xf>
    <xf numFmtId="49" fontId="0" fillId="8" borderId="10" xfId="0" applyNumberFormat="1" applyFill="1" applyBorder="1" applyAlignment="1" applyProtection="1">
      <alignment/>
      <protection hidden="1"/>
    </xf>
    <xf numFmtId="49" fontId="1" fillId="8" borderId="15" xfId="0" applyNumberFormat="1" applyFont="1" applyFill="1" applyBorder="1" applyAlignment="1" applyProtection="1">
      <alignment/>
      <protection hidden="1"/>
    </xf>
    <xf numFmtId="0" fontId="1" fillId="8" borderId="19" xfId="0" applyFont="1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/>
      <protection hidden="1"/>
    </xf>
    <xf numFmtId="49" fontId="0" fillId="8" borderId="10" xfId="0" applyNumberFormat="1" applyFill="1" applyBorder="1" applyAlignment="1" applyProtection="1">
      <alignment/>
      <protection hidden="1"/>
    </xf>
    <xf numFmtId="49" fontId="0" fillId="8" borderId="0" xfId="0" applyNumberFormat="1" applyFill="1" applyBorder="1" applyAlignment="1" applyProtection="1">
      <alignment/>
      <protection hidden="1"/>
    </xf>
    <xf numFmtId="49" fontId="0" fillId="8" borderId="13" xfId="0" applyNumberFormat="1" applyFill="1" applyBorder="1" applyAlignment="1" applyProtection="1">
      <alignment/>
      <protection hidden="1"/>
    </xf>
    <xf numFmtId="49" fontId="0" fillId="8" borderId="10" xfId="0" applyNumberFormat="1" applyFill="1" applyBorder="1" applyAlignment="1" applyProtection="1">
      <alignment vertical="top"/>
      <protection hidden="1"/>
    </xf>
    <xf numFmtId="0" fontId="1" fillId="8" borderId="17" xfId="0" applyFont="1" applyFill="1" applyBorder="1" applyAlignment="1" applyProtection="1">
      <alignment/>
      <protection hidden="1"/>
    </xf>
    <xf numFmtId="0" fontId="1" fillId="8" borderId="23" xfId="0" applyFont="1" applyFill="1" applyBorder="1" applyAlignment="1" applyProtection="1">
      <alignment/>
      <protection hidden="1"/>
    </xf>
    <xf numFmtId="0" fontId="0" fillId="8" borderId="23" xfId="0" applyFill="1" applyBorder="1" applyAlignment="1" applyProtection="1">
      <alignment/>
      <protection hidden="1"/>
    </xf>
    <xf numFmtId="181" fontId="0" fillId="8" borderId="0" xfId="0" applyNumberFormat="1" applyFill="1" applyBorder="1" applyAlignment="1" applyProtection="1">
      <alignment/>
      <protection hidden="1"/>
    </xf>
    <xf numFmtId="0" fontId="1" fillId="21" borderId="16" xfId="0" applyFont="1" applyFill="1" applyBorder="1" applyAlignment="1" applyProtection="1">
      <alignment/>
      <protection hidden="1"/>
    </xf>
    <xf numFmtId="0" fontId="9" fillId="21" borderId="16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0" fillId="8" borderId="13" xfId="0" applyFill="1" applyBorder="1" applyAlignment="1" applyProtection="1">
      <alignment/>
      <protection hidden="1"/>
    </xf>
    <xf numFmtId="3" fontId="1" fillId="8" borderId="16" xfId="0" applyNumberFormat="1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 horizontal="center"/>
      <protection hidden="1"/>
    </xf>
    <xf numFmtId="14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shrinkToFit="1"/>
    </xf>
    <xf numFmtId="49" fontId="1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3" fontId="0" fillId="8" borderId="21" xfId="0" applyNumberFormat="1" applyFill="1" applyBorder="1" applyAlignment="1" applyProtection="1">
      <alignment/>
      <protection hidden="1"/>
    </xf>
    <xf numFmtId="3" fontId="0" fillId="21" borderId="11" xfId="0" applyNumberFormat="1" applyFont="1" applyFill="1" applyBorder="1" applyAlignment="1" applyProtection="1">
      <alignment horizontal="right"/>
      <protection hidden="1"/>
    </xf>
    <xf numFmtId="49" fontId="0" fillId="8" borderId="10" xfId="0" applyNumberFormat="1" applyFill="1" applyBorder="1" applyAlignment="1" applyProtection="1">
      <alignment wrapText="1"/>
      <protection hidden="1"/>
    </xf>
    <xf numFmtId="0" fontId="0" fillId="8" borderId="23" xfId="0" applyFill="1" applyBorder="1" applyAlignment="1" applyProtection="1">
      <alignment wrapText="1"/>
      <protection hidden="1"/>
    </xf>
    <xf numFmtId="0" fontId="0" fillId="8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0" fillId="8" borderId="20" xfId="0" applyFont="1" applyFill="1" applyBorder="1" applyAlignment="1" applyProtection="1">
      <alignment horizontal="left"/>
      <protection hidden="1"/>
    </xf>
    <xf numFmtId="3" fontId="1" fillId="8" borderId="12" xfId="0" applyNumberFormat="1" applyFont="1" applyFill="1" applyBorder="1" applyAlignment="1" applyProtection="1">
      <alignment/>
      <protection hidden="1"/>
    </xf>
    <xf numFmtId="3" fontId="0" fillId="8" borderId="13" xfId="0" applyNumberFormat="1" applyFont="1" applyFill="1" applyBorder="1" applyAlignment="1" applyProtection="1">
      <alignment horizontal="center"/>
      <protection hidden="1"/>
    </xf>
    <xf numFmtId="180" fontId="1" fillId="21" borderId="15" xfId="0" applyNumberFormat="1" applyFont="1" applyFill="1" applyBorder="1" applyAlignment="1" applyProtection="1">
      <alignment horizontal="right"/>
      <protection hidden="1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8" borderId="23" xfId="0" applyFont="1" applyFill="1" applyBorder="1" applyAlignment="1" applyProtection="1">
      <alignment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0" fontId="1" fillId="8" borderId="0" xfId="0" applyFont="1" applyFill="1" applyBorder="1" applyAlignment="1" applyProtection="1">
      <alignment horizontal="center" wrapText="1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49" fontId="0" fillId="0" borderId="10" xfId="0" applyNumberFormat="1" applyFont="1" applyFill="1" applyBorder="1" applyAlignment="1" applyProtection="1">
      <alignment horizontal="left" wrapText="1" shrinkToFit="1"/>
      <protection locked="0"/>
    </xf>
    <xf numFmtId="49" fontId="0" fillId="0" borderId="15" xfId="0" applyNumberFormat="1" applyFill="1" applyBorder="1" applyAlignment="1" applyProtection="1">
      <alignment horizontal="left" vertical="top" wrapText="1" shrinkToFit="1"/>
      <protection locked="0"/>
    </xf>
    <xf numFmtId="3" fontId="0" fillId="8" borderId="15" xfId="0" applyNumberFormat="1" applyFont="1" applyFill="1" applyBorder="1" applyAlignment="1" applyProtection="1">
      <alignment horizontal="left" vertical="top" wrapText="1" shrinkToFit="1"/>
      <protection hidden="1"/>
    </xf>
    <xf numFmtId="0" fontId="0" fillId="8" borderId="15" xfId="0" applyFill="1" applyBorder="1" applyAlignment="1" applyProtection="1">
      <alignment horizontal="left" vertical="top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0" fillId="8" borderId="17" xfId="0" applyNumberFormat="1" applyFont="1" applyFill="1" applyBorder="1" applyAlignment="1" applyProtection="1">
      <alignment horizontal="left" wrapText="1" shrinkToFit="1"/>
      <protection hidden="1"/>
    </xf>
    <xf numFmtId="3" fontId="0" fillId="8" borderId="16" xfId="0" applyNumberFormat="1" applyFont="1" applyFill="1" applyBorder="1" applyAlignment="1" applyProtection="1">
      <alignment horizontal="left" wrapText="1" shrinkToFit="1"/>
      <protection hidden="1"/>
    </xf>
    <xf numFmtId="49" fontId="4" fillId="0" borderId="15" xfId="48" applyNumberFormat="1" applyFill="1" applyBorder="1" applyAlignment="1" applyProtection="1">
      <alignment horizontal="left" vertical="top" wrapText="1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0" fontId="0" fillId="0" borderId="18" xfId="0" applyFont="1" applyFill="1" applyBorder="1" applyAlignment="1" applyProtection="1">
      <alignment/>
      <protection locked="0"/>
    </xf>
    <xf numFmtId="3" fontId="8" fillId="8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21" borderId="19" xfId="0" applyNumberFormat="1" applyFont="1" applyFill="1" applyBorder="1" applyAlignment="1" applyProtection="1">
      <alignment/>
      <protection hidden="1"/>
    </xf>
    <xf numFmtId="0" fontId="0" fillId="8" borderId="23" xfId="0" applyFont="1" applyFill="1" applyBorder="1" applyAlignment="1" applyProtection="1">
      <alignment horizontal="left"/>
      <protection hidden="1"/>
    </xf>
    <xf numFmtId="0" fontId="0" fillId="8" borderId="24" xfId="0" applyFont="1" applyFill="1" applyBorder="1" applyAlignment="1" applyProtection="1">
      <alignment horizontal="left"/>
      <protection hidden="1"/>
    </xf>
    <xf numFmtId="3" fontId="1" fillId="8" borderId="25" xfId="0" applyNumberFormat="1" applyFont="1" applyFill="1" applyBorder="1" applyAlignment="1" applyProtection="1">
      <alignment/>
      <protection hidden="1"/>
    </xf>
    <xf numFmtId="3" fontId="1" fillId="8" borderId="26" xfId="0" applyNumberFormat="1" applyFont="1" applyFill="1" applyBorder="1" applyAlignment="1" applyProtection="1">
      <alignment/>
      <protection hidden="1"/>
    </xf>
    <xf numFmtId="0" fontId="1" fillId="8" borderId="25" xfId="0" applyFont="1" applyFill="1" applyBorder="1" applyAlignment="1" applyProtection="1">
      <alignment/>
      <protection hidden="1"/>
    </xf>
    <xf numFmtId="0" fontId="1" fillId="8" borderId="2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49" fontId="1" fillId="8" borderId="15" xfId="0" applyNumberFormat="1" applyFont="1" applyFill="1" applyBorder="1" applyAlignment="1" applyProtection="1">
      <alignment horizontal="center" wrapText="1" shrinkToFit="1"/>
      <protection hidden="1"/>
    </xf>
    <xf numFmtId="49" fontId="1" fillId="8" borderId="0" xfId="0" applyNumberFormat="1" applyFont="1" applyFill="1" applyBorder="1" applyAlignment="1" applyProtection="1">
      <alignment horizontal="center"/>
      <protection hidden="1"/>
    </xf>
    <xf numFmtId="3" fontId="0" fillId="8" borderId="12" xfId="0" applyNumberFormat="1" applyFill="1" applyBorder="1" applyAlignment="1" applyProtection="1">
      <alignment shrinkToFit="1"/>
      <protection hidden="1"/>
    </xf>
    <xf numFmtId="49" fontId="0" fillId="8" borderId="0" xfId="0" applyNumberFormat="1" applyFill="1" applyBorder="1" applyAlignment="1" applyProtection="1">
      <alignment horizontal="left" wrapText="1" shrinkToFit="1"/>
      <protection hidden="1"/>
    </xf>
    <xf numFmtId="181" fontId="0" fillId="8" borderId="0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Fill="1" applyBorder="1" applyAlignment="1" applyProtection="1">
      <alignment shrinkToFit="1"/>
      <protection locked="0"/>
    </xf>
    <xf numFmtId="3" fontId="0" fillId="0" borderId="0" xfId="0" applyNumberFormat="1" applyFill="1" applyBorder="1" applyAlignment="1" applyProtection="1">
      <alignment shrinkToFit="1"/>
      <protection locked="0"/>
    </xf>
    <xf numFmtId="3" fontId="0" fillId="8" borderId="10" xfId="0" applyNumberFormat="1" applyFill="1" applyBorder="1" applyAlignment="1" applyProtection="1">
      <alignment shrinkToFit="1"/>
      <protection hidden="1"/>
    </xf>
    <xf numFmtId="3" fontId="0" fillId="8" borderId="10" xfId="0" applyNumberFormat="1" applyFill="1" applyBorder="1" applyAlignment="1" applyProtection="1">
      <alignment vertical="center" shrinkToFit="1"/>
      <protection hidden="1"/>
    </xf>
    <xf numFmtId="3" fontId="0" fillId="8" borderId="10" xfId="0" applyNumberFormat="1" applyFont="1" applyFill="1" applyBorder="1" applyAlignment="1" applyProtection="1">
      <alignment vertical="center" shrinkToFit="1"/>
      <protection hidden="1"/>
    </xf>
    <xf numFmtId="0" fontId="0" fillId="8" borderId="0" xfId="0" applyFill="1" applyBorder="1" applyAlignment="1" applyProtection="1">
      <alignment shrinkToFit="1"/>
      <protection hidden="1"/>
    </xf>
    <xf numFmtId="3" fontId="0" fillId="8" borderId="21" xfId="0" applyNumberFormat="1" applyFill="1" applyBorder="1" applyAlignment="1" applyProtection="1">
      <alignment/>
      <protection hidden="1"/>
    </xf>
    <xf numFmtId="3" fontId="0" fillId="8" borderId="0" xfId="0" applyNumberFormat="1" applyFill="1" applyBorder="1" applyAlignment="1" applyProtection="1">
      <alignment/>
      <protection hidden="1"/>
    </xf>
    <xf numFmtId="3" fontId="0" fillId="8" borderId="27" xfId="0" applyNumberFormat="1" applyFill="1" applyBorder="1" applyAlignment="1" applyProtection="1">
      <alignment/>
      <protection hidden="1"/>
    </xf>
    <xf numFmtId="3" fontId="1" fillId="8" borderId="25" xfId="0" applyNumberFormat="1" applyFont="1" applyFill="1" applyBorder="1" applyAlignment="1" applyProtection="1">
      <alignment/>
      <protection hidden="1"/>
    </xf>
    <xf numFmtId="3" fontId="0" fillId="8" borderId="28" xfId="0" applyNumberFormat="1" applyFont="1" applyFill="1" applyBorder="1" applyAlignment="1" applyProtection="1">
      <alignment vertical="top" wrapText="1"/>
      <protection hidden="1"/>
    </xf>
    <xf numFmtId="0" fontId="1" fillId="8" borderId="29" xfId="0" applyFont="1" applyFill="1" applyBorder="1" applyAlignment="1" applyProtection="1">
      <alignment/>
      <protection hidden="1"/>
    </xf>
    <xf numFmtId="49" fontId="0" fillId="0" borderId="30" xfId="0" applyNumberFormat="1" applyFont="1" applyBorder="1" applyAlignment="1" applyProtection="1">
      <alignment horizontal="left" wrapText="1" shrinkToFit="1"/>
      <protection locked="0"/>
    </xf>
    <xf numFmtId="3" fontId="0" fillId="8" borderId="28" xfId="0" applyNumberFormat="1" applyFont="1" applyFill="1" applyBorder="1" applyAlignment="1" applyProtection="1">
      <alignment horizontal="left" wrapText="1" shrinkToFit="1"/>
      <protection hidden="1"/>
    </xf>
    <xf numFmtId="0" fontId="1" fillId="8" borderId="25" xfId="0" applyFont="1" applyFill="1" applyBorder="1" applyAlignment="1" applyProtection="1">
      <alignment/>
      <protection hidden="1"/>
    </xf>
    <xf numFmtId="0" fontId="1" fillId="8" borderId="31" xfId="0" applyFont="1" applyFill="1" applyBorder="1" applyAlignment="1" applyProtection="1">
      <alignment/>
      <protection hidden="1"/>
    </xf>
    <xf numFmtId="3" fontId="1" fillId="8" borderId="31" xfId="0" applyNumberFormat="1" applyFont="1" applyFill="1" applyBorder="1" applyAlignment="1" applyProtection="1">
      <alignment/>
      <protection hidden="1"/>
    </xf>
    <xf numFmtId="3" fontId="1" fillId="8" borderId="29" xfId="0" applyNumberFormat="1" applyFont="1" applyFill="1" applyBorder="1" applyAlignment="1" applyProtection="1">
      <alignment/>
      <protection hidden="1"/>
    </xf>
    <xf numFmtId="3" fontId="0" fillId="8" borderId="28" xfId="0" applyNumberFormat="1" applyFont="1" applyFill="1" applyBorder="1" applyAlignment="1" applyProtection="1">
      <alignment horizontal="center"/>
      <protection hidden="1"/>
    </xf>
    <xf numFmtId="3" fontId="0" fillId="8" borderId="30" xfId="0" applyNumberFormat="1" applyFill="1" applyBorder="1" applyAlignment="1" applyProtection="1">
      <alignment horizontal="right" vertical="top"/>
      <protection hidden="1"/>
    </xf>
    <xf numFmtId="3" fontId="0" fillId="0" borderId="30" xfId="0" applyNumberFormat="1" applyFill="1" applyBorder="1" applyAlignment="1" applyProtection="1">
      <alignment horizontal="right" vertical="top"/>
      <protection locked="0"/>
    </xf>
    <xf numFmtId="3" fontId="0" fillId="8" borderId="32" xfId="0" applyNumberFormat="1" applyFill="1" applyBorder="1" applyAlignment="1" applyProtection="1">
      <alignment horizontal="right" vertical="top"/>
      <protection hidden="1"/>
    </xf>
    <xf numFmtId="3" fontId="0" fillId="0" borderId="32" xfId="0" applyNumberFormat="1" applyFill="1" applyBorder="1" applyAlignment="1" applyProtection="1">
      <alignment horizontal="right" vertical="top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8" borderId="30" xfId="0" applyNumberFormat="1" applyFill="1" applyBorder="1" applyAlignment="1" applyProtection="1">
      <alignment horizontal="right"/>
      <protection hidden="1"/>
    </xf>
    <xf numFmtId="3" fontId="0" fillId="8" borderId="33" xfId="0" applyNumberFormat="1" applyFill="1" applyBorder="1" applyAlignment="1" applyProtection="1">
      <alignment/>
      <protection hidden="1"/>
    </xf>
    <xf numFmtId="3" fontId="0" fillId="8" borderId="30" xfId="0" applyNumberFormat="1" applyFill="1" applyBorder="1" applyAlignment="1" applyProtection="1">
      <alignment/>
      <protection hidden="1"/>
    </xf>
    <xf numFmtId="3" fontId="1" fillId="8" borderId="31" xfId="0" applyNumberFormat="1" applyFont="1" applyFill="1" applyBorder="1" applyAlignment="1" applyProtection="1">
      <alignment shrinkToFit="1"/>
      <protection hidden="1"/>
    </xf>
    <xf numFmtId="3" fontId="1" fillId="8" borderId="26" xfId="0" applyNumberFormat="1" applyFont="1" applyFill="1" applyBorder="1" applyAlignment="1" applyProtection="1">
      <alignment shrinkToFit="1"/>
      <protection hidden="1"/>
    </xf>
    <xf numFmtId="3" fontId="1" fillId="8" borderId="34" xfId="0" applyNumberFormat="1" applyFont="1" applyFill="1" applyBorder="1" applyAlignment="1" applyProtection="1">
      <alignment shrinkToFit="1"/>
      <protection hidden="1"/>
    </xf>
    <xf numFmtId="3" fontId="0" fillId="8" borderId="35" xfId="0" applyNumberFormat="1" applyFill="1" applyBorder="1" applyAlignment="1" applyProtection="1">
      <alignment vertical="center" shrinkToFit="1"/>
      <protection hidden="1"/>
    </xf>
    <xf numFmtId="0" fontId="0" fillId="8" borderId="36" xfId="0" applyFill="1" applyBorder="1" applyAlignment="1" applyProtection="1">
      <alignment shrinkToFit="1"/>
      <protection hidden="1"/>
    </xf>
    <xf numFmtId="3" fontId="0" fillId="8" borderId="36" xfId="0" applyNumberFormat="1" applyFill="1" applyBorder="1" applyAlignment="1" applyProtection="1">
      <alignment/>
      <protection hidden="1"/>
    </xf>
    <xf numFmtId="3" fontId="0" fillId="8" borderId="37" xfId="0" applyNumberFormat="1" applyFill="1" applyBorder="1" applyAlignment="1" applyProtection="1">
      <alignment/>
      <protection hidden="1"/>
    </xf>
    <xf numFmtId="3" fontId="0" fillId="21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3" fontId="1" fillId="8" borderId="11" xfId="0" applyNumberFormat="1" applyFont="1" applyFill="1" applyBorder="1" applyAlignment="1" applyProtection="1">
      <alignment/>
      <protection hidden="1"/>
    </xf>
    <xf numFmtId="49" fontId="0" fillId="0" borderId="30" xfId="0" applyNumberFormat="1" applyFont="1" applyFill="1" applyBorder="1" applyAlignment="1" applyProtection="1">
      <alignment horizontal="left" wrapText="1" shrinkToFit="1"/>
      <protection locked="0"/>
    </xf>
    <xf numFmtId="3" fontId="13" fillId="8" borderId="20" xfId="0" applyNumberFormat="1" applyFont="1" applyFill="1" applyBorder="1" applyAlignment="1" applyProtection="1">
      <alignment horizontal="left" wrapText="1" shrinkToFit="1"/>
      <protection hidden="1"/>
    </xf>
    <xf numFmtId="3" fontId="13" fillId="8" borderId="21" xfId="0" applyNumberFormat="1" applyFont="1" applyFill="1" applyBorder="1" applyAlignment="1" applyProtection="1">
      <alignment horizontal="left" wrapText="1" shrinkToFit="1"/>
      <protection hidden="1"/>
    </xf>
    <xf numFmtId="3" fontId="13" fillId="8" borderId="33" xfId="0" applyNumberFormat="1" applyFont="1" applyFill="1" applyBorder="1" applyAlignment="1" applyProtection="1">
      <alignment horizontal="left" wrapText="1" shrinkToFit="1"/>
      <protection hidden="1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9" fontId="13" fillId="0" borderId="23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Fill="1" applyBorder="1" applyAlignment="1" applyProtection="1">
      <alignment horizontal="left" wrapText="1" shrinkToFit="1"/>
      <protection locked="0"/>
    </xf>
    <xf numFmtId="49" fontId="13" fillId="0" borderId="0" xfId="0" applyNumberFormat="1" applyFont="1" applyBorder="1" applyAlignment="1" applyProtection="1">
      <alignment horizontal="left" wrapText="1" shrinkToFit="1"/>
      <protection locked="0"/>
    </xf>
    <xf numFmtId="49" fontId="13" fillId="0" borderId="30" xfId="0" applyNumberFormat="1" applyFont="1" applyBorder="1" applyAlignment="1" applyProtection="1">
      <alignment horizontal="left" wrapText="1" shrinkToFit="1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13" xfId="0" applyNumberFormat="1" applyFont="1" applyFill="1" applyBorder="1" applyAlignment="1" applyProtection="1">
      <alignment horizontal="left"/>
      <protection locked="0"/>
    </xf>
    <xf numFmtId="3" fontId="1" fillId="8" borderId="19" xfId="0" applyNumberFormat="1" applyFont="1" applyFill="1" applyBorder="1" applyAlignment="1" applyProtection="1">
      <alignment/>
      <protection hidden="1"/>
    </xf>
    <xf numFmtId="49" fontId="0" fillId="8" borderId="21" xfId="0" applyNumberFormat="1" applyFill="1" applyBorder="1" applyAlignment="1" applyProtection="1">
      <alignment/>
      <protection hidden="1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3" fontId="0" fillId="0" borderId="15" xfId="0" applyNumberFormat="1" applyFill="1" applyBorder="1" applyAlignment="1" applyProtection="1">
      <alignment horizontal="right"/>
      <protection hidden="1" locked="0"/>
    </xf>
    <xf numFmtId="3" fontId="0" fillId="0" borderId="15" xfId="0" applyNumberFormat="1" applyFont="1" applyFill="1" applyBorder="1" applyAlignment="1" applyProtection="1">
      <alignment horizontal="right"/>
      <protection hidden="1" locked="0"/>
    </xf>
    <xf numFmtId="0" fontId="0" fillId="8" borderId="18" xfId="0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/>
      <protection locked="0"/>
    </xf>
    <xf numFmtId="3" fontId="0" fillId="8" borderId="21" xfId="0" applyNumberFormat="1" applyFill="1" applyBorder="1" applyAlignment="1" applyProtection="1">
      <alignment horizontal="center"/>
      <protection hidden="1"/>
    </xf>
    <xf numFmtId="0" fontId="0" fillId="24" borderId="17" xfId="0" applyFont="1" applyFill="1" applyBorder="1" applyAlignment="1" applyProtection="1">
      <alignment/>
      <protection hidden="1"/>
    </xf>
    <xf numFmtId="0" fontId="0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0" fillId="24" borderId="19" xfId="0" applyFont="1" applyFill="1" applyBorder="1" applyAlignment="1" applyProtection="1">
      <alignment/>
      <protection hidden="1"/>
    </xf>
    <xf numFmtId="0" fontId="9" fillId="24" borderId="16" xfId="0" applyFont="1" applyFill="1" applyBorder="1" applyAlignment="1" applyProtection="1">
      <alignment/>
      <protection hidden="1"/>
    </xf>
    <xf numFmtId="0" fontId="9" fillId="24" borderId="19" xfId="0" applyFont="1" applyFill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 horizontal="center"/>
      <protection locked="0"/>
    </xf>
    <xf numFmtId="0" fontId="1" fillId="24" borderId="15" xfId="0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horizontal="center" shrinkToFit="1"/>
      <protection locked="0"/>
    </xf>
    <xf numFmtId="3" fontId="1" fillId="0" borderId="12" xfId="0" applyNumberFormat="1" applyFont="1" applyFill="1" applyBorder="1" applyAlignment="1" applyProtection="1">
      <alignment horizontal="center" shrinkToFit="1"/>
      <protection locked="0"/>
    </xf>
    <xf numFmtId="3" fontId="1" fillId="0" borderId="20" xfId="0" applyNumberFormat="1" applyFont="1" applyFill="1" applyBorder="1" applyAlignment="1" applyProtection="1">
      <alignment horizontal="center" shrinkToFit="1"/>
      <protection locked="0"/>
    </xf>
    <xf numFmtId="3" fontId="1" fillId="0" borderId="10" xfId="0" applyNumberFormat="1" applyFont="1" applyFill="1" applyBorder="1" applyAlignment="1" applyProtection="1">
      <alignment horizontal="center" shrinkToFit="1"/>
      <protection locked="0"/>
    </xf>
    <xf numFmtId="3" fontId="1" fillId="0" borderId="23" xfId="0" applyNumberFormat="1" applyFont="1" applyFill="1" applyBorder="1" applyAlignment="1" applyProtection="1">
      <alignment horizontal="center" shrinkToFit="1"/>
      <protection locked="0"/>
    </xf>
    <xf numFmtId="3" fontId="1" fillId="0" borderId="36" xfId="0" applyNumberFormat="1" applyFont="1" applyFill="1" applyBorder="1" applyAlignment="1" applyProtection="1">
      <alignment horizontal="center" shrinkToFit="1"/>
      <protection locked="0"/>
    </xf>
    <xf numFmtId="3" fontId="1" fillId="0" borderId="35" xfId="0" applyNumberFormat="1" applyFont="1" applyFill="1" applyBorder="1" applyAlignment="1" applyProtection="1">
      <alignment horizontal="center" shrinkToFit="1"/>
      <protection locked="0"/>
    </xf>
    <xf numFmtId="3" fontId="1" fillId="0" borderId="38" xfId="0" applyNumberFormat="1" applyFont="1" applyFill="1" applyBorder="1" applyAlignment="1" applyProtection="1">
      <alignment horizontal="center" shrinkToFit="1"/>
      <protection locked="0"/>
    </xf>
    <xf numFmtId="3" fontId="0" fillId="8" borderId="14" xfId="0" applyNumberFormat="1" applyFill="1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 horizontal="center"/>
      <protection hidden="1"/>
    </xf>
    <xf numFmtId="3" fontId="0" fillId="8" borderId="16" xfId="0" applyNumberFormat="1" applyFont="1" applyFill="1" applyBorder="1" applyAlignment="1" applyProtection="1">
      <alignment horizontal="center"/>
      <protection hidden="1"/>
    </xf>
    <xf numFmtId="3" fontId="0" fillId="8" borderId="12" xfId="0" applyNumberFormat="1" applyFont="1" applyFill="1" applyBorder="1" applyAlignment="1" applyProtection="1">
      <alignment horizontal="right"/>
      <protection hidden="1"/>
    </xf>
    <xf numFmtId="3" fontId="1" fillId="8" borderId="10" xfId="0" applyNumberFormat="1" applyFont="1" applyFill="1" applyBorder="1" applyAlignment="1" applyProtection="1">
      <alignment horizontal="left"/>
      <protection hidden="1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8" borderId="19" xfId="0" applyNumberFormat="1" applyFill="1" applyBorder="1" applyAlignment="1" applyProtection="1">
      <alignment horizontal="center"/>
      <protection hidden="1"/>
    </xf>
    <xf numFmtId="3" fontId="0" fillId="8" borderId="15" xfId="0" applyNumberFormat="1" applyFill="1" applyBorder="1" applyAlignment="1" applyProtection="1">
      <alignment horizontal="right"/>
      <protection hidden="1"/>
    </xf>
    <xf numFmtId="3" fontId="1" fillId="8" borderId="11" xfId="0" applyNumberFormat="1" applyFont="1" applyFill="1" applyBorder="1" applyAlignment="1" applyProtection="1">
      <alignment horizontal="right"/>
      <protection hidden="1"/>
    </xf>
    <xf numFmtId="3" fontId="0" fillId="8" borderId="10" xfId="0" applyNumberFormat="1" applyFont="1" applyFill="1" applyBorder="1" applyAlignment="1" applyProtection="1">
      <alignment horizontal="right"/>
      <protection/>
    </xf>
    <xf numFmtId="3" fontId="0" fillId="8" borderId="23" xfId="0" applyNumberFormat="1" applyFont="1" applyFill="1" applyBorder="1" applyAlignment="1" applyProtection="1">
      <alignment/>
      <protection hidden="1"/>
    </xf>
    <xf numFmtId="3" fontId="1" fillId="8" borderId="10" xfId="0" applyNumberFormat="1" applyFont="1" applyFill="1" applyBorder="1" applyAlignment="1" applyProtection="1">
      <alignment horizontal="right"/>
      <protection/>
    </xf>
    <xf numFmtId="3" fontId="1" fillId="8" borderId="11" xfId="0" applyNumberFormat="1" applyFont="1" applyFill="1" applyBorder="1" applyAlignment="1" applyProtection="1">
      <alignment horizontal="right"/>
      <protection/>
    </xf>
    <xf numFmtId="0" fontId="0" fillId="8" borderId="14" xfId="0" applyFont="1" applyFill="1" applyBorder="1" applyAlignment="1" applyProtection="1">
      <alignment horizontal="left"/>
      <protection hidden="1"/>
    </xf>
    <xf numFmtId="0" fontId="1" fillId="8" borderId="39" xfId="0" applyFont="1" applyFill="1" applyBorder="1" applyAlignment="1" applyProtection="1">
      <alignment horizontal="left"/>
      <protection hidden="1"/>
    </xf>
    <xf numFmtId="180" fontId="1" fillId="0" borderId="12" xfId="0" applyNumberFormat="1" applyFont="1" applyFill="1" applyBorder="1" applyAlignment="1" applyProtection="1">
      <alignment horizontal="right"/>
      <protection locked="0"/>
    </xf>
    <xf numFmtId="180" fontId="1" fillId="0" borderId="10" xfId="0" applyNumberFormat="1" applyFont="1" applyFill="1" applyBorder="1" applyAlignment="1" applyProtection="1">
      <alignment horizontal="right"/>
      <protection locked="0"/>
    </xf>
    <xf numFmtId="180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180" fontId="0" fillId="0" borderId="31" xfId="0" applyNumberFormat="1" applyFill="1" applyBorder="1" applyAlignment="1" applyProtection="1">
      <alignment/>
      <protection locked="0"/>
    </xf>
    <xf numFmtId="180" fontId="0" fillId="0" borderId="12" xfId="0" applyNumberFormat="1" applyFill="1" applyBorder="1" applyAlignment="1" applyProtection="1">
      <alignment/>
      <protection locked="0"/>
    </xf>
    <xf numFmtId="180" fontId="0" fillId="0" borderId="20" xfId="0" applyNumberFormat="1" applyFill="1" applyBorder="1" applyAlignment="1" applyProtection="1">
      <alignment/>
      <protection locked="0"/>
    </xf>
    <xf numFmtId="180" fontId="0" fillId="0" borderId="39" xfId="0" applyNumberFormat="1" applyFill="1" applyBorder="1" applyAlignment="1" applyProtection="1">
      <alignment/>
      <protection locked="0"/>
    </xf>
    <xf numFmtId="180" fontId="0" fillId="0" borderId="26" xfId="0" applyNumberFormat="1" applyFill="1" applyBorder="1" applyAlignment="1" applyProtection="1">
      <alignment/>
      <protection locked="0"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23" xfId="0" applyNumberFormat="1" applyFill="1" applyBorder="1" applyAlignment="1" applyProtection="1">
      <alignment/>
      <protection locked="0"/>
    </xf>
    <xf numFmtId="180" fontId="0" fillId="0" borderId="32" xfId="0" applyNumberFormat="1" applyFill="1" applyBorder="1" applyAlignment="1" applyProtection="1">
      <alignment/>
      <protection locked="0"/>
    </xf>
    <xf numFmtId="180" fontId="0" fillId="0" borderId="29" xfId="0" applyNumberFormat="1" applyFill="1" applyBorder="1" applyAlignment="1" applyProtection="1">
      <alignment/>
      <protection locked="0"/>
    </xf>
    <xf numFmtId="180" fontId="0" fillId="0" borderId="11" xfId="0" applyNumberFormat="1" applyFill="1" applyBorder="1" applyAlignment="1" applyProtection="1">
      <alignment/>
      <protection locked="0"/>
    </xf>
    <xf numFmtId="180" fontId="0" fillId="0" borderId="24" xfId="0" applyNumberFormat="1" applyFill="1" applyBorder="1" applyAlignment="1" applyProtection="1">
      <alignment/>
      <protection locked="0"/>
    </xf>
    <xf numFmtId="180" fontId="0" fillId="0" borderId="40" xfId="0" applyNumberFormat="1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/>
    </xf>
    <xf numFmtId="3" fontId="0" fillId="8" borderId="27" xfId="0" applyNumberFormat="1" applyFill="1" applyBorder="1" applyAlignment="1" applyProtection="1">
      <alignment/>
      <protection/>
    </xf>
    <xf numFmtId="3" fontId="0" fillId="8" borderId="41" xfId="0" applyNumberFormat="1" applyFill="1" applyBorder="1" applyAlignment="1" applyProtection="1">
      <alignment/>
      <protection/>
    </xf>
    <xf numFmtId="3" fontId="0" fillId="8" borderId="0" xfId="0" applyNumberFormat="1" applyFill="1" applyBorder="1" applyAlignment="1" applyProtection="1">
      <alignment/>
      <protection/>
    </xf>
    <xf numFmtId="3" fontId="0" fillId="8" borderId="30" xfId="0" applyNumberFormat="1" applyFill="1" applyBorder="1" applyAlignment="1" applyProtection="1">
      <alignment/>
      <protection/>
    </xf>
    <xf numFmtId="0" fontId="1" fillId="8" borderId="31" xfId="0" applyFont="1" applyFill="1" applyBorder="1" applyAlignment="1" applyProtection="1">
      <alignment horizontal="left" vertical="center"/>
      <protection/>
    </xf>
    <xf numFmtId="0" fontId="1" fillId="8" borderId="29" xfId="0" applyFont="1" applyFill="1" applyBorder="1" applyAlignment="1" applyProtection="1">
      <alignment/>
      <protection/>
    </xf>
    <xf numFmtId="0" fontId="1" fillId="8" borderId="40" xfId="0" applyFont="1" applyFill="1" applyBorder="1" applyAlignment="1" applyProtection="1">
      <alignment/>
      <protection/>
    </xf>
    <xf numFmtId="0" fontId="1" fillId="8" borderId="29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24" xfId="0" applyFont="1" applyFill="1" applyBorder="1" applyAlignment="1" applyProtection="1">
      <alignment horizontal="center"/>
      <protection/>
    </xf>
    <xf numFmtId="0" fontId="1" fillId="8" borderId="40" xfId="0" applyFont="1" applyFill="1" applyBorder="1" applyAlignment="1" applyProtection="1">
      <alignment horizontal="center"/>
      <protection/>
    </xf>
    <xf numFmtId="0" fontId="0" fillId="8" borderId="26" xfId="0" applyFont="1" applyFill="1" applyBorder="1" applyAlignment="1" applyProtection="1">
      <alignment/>
      <protection/>
    </xf>
    <xf numFmtId="0" fontId="0" fillId="8" borderId="23" xfId="0" applyFont="1" applyFill="1" applyBorder="1" applyAlignment="1" applyProtection="1">
      <alignment/>
      <protection/>
    </xf>
    <xf numFmtId="180" fontId="0" fillId="21" borderId="26" xfId="0" applyNumberFormat="1" applyFill="1" applyBorder="1" applyAlignment="1" applyProtection="1">
      <alignment/>
      <protection/>
    </xf>
    <xf numFmtId="180" fontId="0" fillId="21" borderId="10" xfId="0" applyNumberFormat="1" applyFill="1" applyBorder="1" applyAlignment="1" applyProtection="1">
      <alignment/>
      <protection/>
    </xf>
    <xf numFmtId="180" fontId="0" fillId="21" borderId="23" xfId="0" applyNumberFormat="1" applyFill="1" applyBorder="1" applyAlignment="1" applyProtection="1">
      <alignment/>
      <protection/>
    </xf>
    <xf numFmtId="180" fontId="0" fillId="21" borderId="32" xfId="0" applyNumberFormat="1" applyFill="1" applyBorder="1" applyAlignment="1" applyProtection="1">
      <alignment/>
      <protection/>
    </xf>
    <xf numFmtId="0" fontId="0" fillId="8" borderId="29" xfId="0" applyFont="1" applyFill="1" applyBorder="1" applyAlignment="1" applyProtection="1">
      <alignment/>
      <protection/>
    </xf>
    <xf numFmtId="0" fontId="0" fillId="8" borderId="24" xfId="0" applyFont="1" applyFill="1" applyBorder="1" applyAlignment="1" applyProtection="1">
      <alignment/>
      <protection/>
    </xf>
    <xf numFmtId="180" fontId="0" fillId="21" borderId="29" xfId="0" applyNumberFormat="1" applyFill="1" applyBorder="1" applyAlignment="1" applyProtection="1">
      <alignment/>
      <protection/>
    </xf>
    <xf numFmtId="180" fontId="0" fillId="21" borderId="11" xfId="0" applyNumberFormat="1" applyFill="1" applyBorder="1" applyAlignment="1" applyProtection="1">
      <alignment/>
      <protection/>
    </xf>
    <xf numFmtId="180" fontId="0" fillId="21" borderId="24" xfId="0" applyNumberFormat="1" applyFill="1" applyBorder="1" applyAlignment="1" applyProtection="1">
      <alignment/>
      <protection/>
    </xf>
    <xf numFmtId="180" fontId="0" fillId="21" borderId="40" xfId="0" applyNumberFormat="1" applyFill="1" applyBorder="1" applyAlignment="1" applyProtection="1">
      <alignment/>
      <protection/>
    </xf>
    <xf numFmtId="0" fontId="1" fillId="8" borderId="24" xfId="0" applyFont="1" applyFill="1" applyBorder="1" applyAlignment="1" applyProtection="1">
      <alignment/>
      <protection/>
    </xf>
    <xf numFmtId="180" fontId="1" fillId="21" borderId="29" xfId="0" applyNumberFormat="1" applyFont="1" applyFill="1" applyBorder="1" applyAlignment="1" applyProtection="1">
      <alignment/>
      <protection/>
    </xf>
    <xf numFmtId="180" fontId="1" fillId="21" borderId="11" xfId="0" applyNumberFormat="1" applyFont="1" applyFill="1" applyBorder="1" applyAlignment="1" applyProtection="1">
      <alignment/>
      <protection/>
    </xf>
    <xf numFmtId="180" fontId="1" fillId="21" borderId="24" xfId="0" applyNumberFormat="1" applyFont="1" applyFill="1" applyBorder="1" applyAlignment="1" applyProtection="1">
      <alignment/>
      <protection/>
    </xf>
    <xf numFmtId="180" fontId="1" fillId="21" borderId="40" xfId="0" applyNumberFormat="1" applyFont="1" applyFill="1" applyBorder="1" applyAlignment="1" applyProtection="1">
      <alignment/>
      <protection/>
    </xf>
    <xf numFmtId="0" fontId="1" fillId="8" borderId="42" xfId="0" applyFont="1" applyFill="1" applyBorder="1" applyAlignment="1" applyProtection="1">
      <alignment/>
      <protection/>
    </xf>
    <xf numFmtId="0" fontId="1" fillId="8" borderId="28" xfId="0" applyFont="1" applyFill="1" applyBorder="1" applyAlignment="1" applyProtection="1">
      <alignment/>
      <protection/>
    </xf>
    <xf numFmtId="180" fontId="1" fillId="8" borderId="43" xfId="0" applyNumberFormat="1" applyFont="1" applyFill="1" applyBorder="1" applyAlignment="1" applyProtection="1">
      <alignment/>
      <protection/>
    </xf>
    <xf numFmtId="180" fontId="1" fillId="8" borderId="14" xfId="0" applyNumberFormat="1" applyFont="1" applyFill="1" applyBorder="1" applyAlignment="1" applyProtection="1">
      <alignment/>
      <protection/>
    </xf>
    <xf numFmtId="180" fontId="1" fillId="8" borderId="44" xfId="0" applyNumberFormat="1" applyFont="1" applyFill="1" applyBorder="1" applyAlignment="1" applyProtection="1">
      <alignment/>
      <protection/>
    </xf>
    <xf numFmtId="0" fontId="1" fillId="8" borderId="31" xfId="0" applyFont="1" applyFill="1" applyBorder="1" applyAlignment="1" applyProtection="1">
      <alignment/>
      <protection/>
    </xf>
    <xf numFmtId="0" fontId="1" fillId="8" borderId="25" xfId="0" applyFont="1" applyFill="1" applyBorder="1" applyAlignment="1" applyProtection="1">
      <alignment/>
      <protection/>
    </xf>
    <xf numFmtId="0" fontId="1" fillId="8" borderId="26" xfId="0" applyFont="1" applyFill="1" applyBorder="1" applyAlignment="1" applyProtection="1">
      <alignment/>
      <protection/>
    </xf>
    <xf numFmtId="0" fontId="1" fillId="8" borderId="45" xfId="0" applyFont="1" applyFill="1" applyBorder="1" applyAlignment="1" applyProtection="1">
      <alignment/>
      <protection/>
    </xf>
    <xf numFmtId="180" fontId="1" fillId="8" borderId="0" xfId="0" applyNumberFormat="1" applyFont="1" applyFill="1" applyBorder="1" applyAlignment="1" applyProtection="1">
      <alignment/>
      <protection/>
    </xf>
    <xf numFmtId="180" fontId="1" fillId="8" borderId="30" xfId="0" applyNumberFormat="1" applyFont="1" applyFill="1" applyBorder="1" applyAlignment="1" applyProtection="1">
      <alignment/>
      <protection/>
    </xf>
    <xf numFmtId="0" fontId="1" fillId="8" borderId="34" xfId="0" applyFont="1" applyFill="1" applyBorder="1" applyAlignment="1" applyProtection="1">
      <alignment/>
      <protection/>
    </xf>
    <xf numFmtId="0" fontId="1" fillId="8" borderId="38" xfId="0" applyFont="1" applyFill="1" applyBorder="1" applyAlignment="1" applyProtection="1">
      <alignment/>
      <protection/>
    </xf>
    <xf numFmtId="180" fontId="1" fillId="21" borderId="34" xfId="0" applyNumberFormat="1" applyFont="1" applyFill="1" applyBorder="1" applyAlignment="1" applyProtection="1">
      <alignment/>
      <protection/>
    </xf>
    <xf numFmtId="180" fontId="1" fillId="21" borderId="35" xfId="0" applyNumberFormat="1" applyFont="1" applyFill="1" applyBorder="1" applyAlignment="1" applyProtection="1">
      <alignment/>
      <protection/>
    </xf>
    <xf numFmtId="180" fontId="1" fillId="21" borderId="38" xfId="0" applyNumberFormat="1" applyFont="1" applyFill="1" applyBorder="1" applyAlignment="1" applyProtection="1">
      <alignment/>
      <protection/>
    </xf>
    <xf numFmtId="180" fontId="1" fillId="21" borderId="46" xfId="0" applyNumberFormat="1" applyFont="1" applyFill="1" applyBorder="1" applyAlignment="1" applyProtection="1">
      <alignment/>
      <protection/>
    </xf>
    <xf numFmtId="0" fontId="0" fillId="8" borderId="21" xfId="0" applyFill="1" applyBorder="1" applyAlignment="1" applyProtection="1">
      <alignment wrapText="1"/>
      <protection hidden="1"/>
    </xf>
    <xf numFmtId="0" fontId="0" fillId="8" borderId="22" xfId="0" applyFill="1" applyBorder="1" applyAlignment="1" applyProtection="1">
      <alignment wrapText="1"/>
      <protection hidden="1"/>
    </xf>
    <xf numFmtId="0" fontId="0" fillId="0" borderId="13" xfId="0" applyBorder="1" applyAlignment="1">
      <alignment horizontal="center"/>
    </xf>
    <xf numFmtId="180" fontId="0" fillId="21" borderId="2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left" wrapText="1" shrinkToFit="1"/>
      <protection locked="0"/>
    </xf>
    <xf numFmtId="0" fontId="0" fillId="0" borderId="18" xfId="0" applyFill="1" applyBorder="1" applyAlignment="1" applyProtection="1">
      <alignment horizontal="left" wrapText="1" shrinkToFit="1"/>
      <protection locked="0"/>
    </xf>
    <xf numFmtId="0" fontId="1" fillId="8" borderId="24" xfId="0" applyFont="1" applyFill="1" applyBorder="1" applyAlignment="1">
      <alignment/>
    </xf>
    <xf numFmtId="0" fontId="1" fillId="8" borderId="12" xfId="0" applyFont="1" applyFill="1" applyBorder="1" applyAlignment="1" applyProtection="1">
      <alignment vertical="top"/>
      <protection hidden="1"/>
    </xf>
    <xf numFmtId="0" fontId="0" fillId="8" borderId="11" xfId="0" applyFill="1" applyBorder="1" applyAlignment="1" applyProtection="1">
      <alignment vertical="top"/>
      <protection hidden="1"/>
    </xf>
    <xf numFmtId="182" fontId="0" fillId="0" borderId="0" xfId="0" applyNumberFormat="1" applyFill="1" applyBorder="1" applyAlignment="1" applyProtection="1">
      <alignment horizontal="left" vertical="center" wrapText="1"/>
      <protection locked="0"/>
    </xf>
    <xf numFmtId="182" fontId="0" fillId="0" borderId="0" xfId="0" applyNumberFormat="1" applyAlignment="1" applyProtection="1">
      <alignment horizontal="left" vertical="center" wrapText="1"/>
      <protection locked="0"/>
    </xf>
    <xf numFmtId="182" fontId="0" fillId="0" borderId="14" xfId="0" applyNumberFormat="1" applyBorder="1" applyAlignment="1" applyProtection="1">
      <alignment horizontal="left" vertical="center" wrapText="1"/>
      <protection locked="0"/>
    </xf>
    <xf numFmtId="0" fontId="10" fillId="8" borderId="23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180" fontId="0" fillId="24" borderId="15" xfId="0" applyNumberFormat="1" applyFont="1" applyFill="1" applyBorder="1" applyAlignment="1" applyProtection="1">
      <alignment horizontal="center"/>
      <protection locked="0"/>
    </xf>
    <xf numFmtId="180" fontId="0" fillId="24" borderId="15" xfId="0" applyNumberForma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/>
      <protection locked="0"/>
    </xf>
    <xf numFmtId="0" fontId="5" fillId="8" borderId="20" xfId="0" applyFont="1" applyFill="1" applyBorder="1" applyAlignment="1" applyProtection="1">
      <alignment vertical="center" wrapText="1" shrinkToFit="1"/>
      <protection hidden="1"/>
    </xf>
    <xf numFmtId="0" fontId="0" fillId="0" borderId="21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49" fontId="5" fillId="8" borderId="21" xfId="0" applyNumberFormat="1" applyFont="1" applyFill="1" applyBorder="1" applyAlignment="1" applyProtection="1">
      <alignment vertical="center" wrapText="1" shrinkToFit="1"/>
      <protection hidden="1"/>
    </xf>
    <xf numFmtId="49" fontId="6" fillId="8" borderId="21" xfId="0" applyNumberFormat="1" applyFont="1" applyFill="1" applyBorder="1" applyAlignment="1" applyProtection="1">
      <alignment vertical="center" wrapText="1"/>
      <protection hidden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Alignment="1" applyProtection="1">
      <alignment/>
      <protection hidden="1"/>
    </xf>
    <xf numFmtId="181" fontId="0" fillId="0" borderId="2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49" fontId="5" fillId="8" borderId="12" xfId="0" applyNumberFormat="1" applyFont="1" applyFill="1" applyBorder="1" applyAlignment="1" applyProtection="1">
      <alignment vertical="center" wrapText="1" shrinkToFit="1"/>
      <protection hidden="1"/>
    </xf>
    <xf numFmtId="0" fontId="0" fillId="0" borderId="11" xfId="0" applyBorder="1" applyAlignment="1">
      <alignment vertical="center" wrapText="1" shrinkToFit="1"/>
    </xf>
    <xf numFmtId="49" fontId="0" fillId="24" borderId="0" xfId="0" applyNumberFormat="1" applyFill="1" applyBorder="1" applyAlignment="1" applyProtection="1">
      <alignment horizontal="left" wrapText="1" shrinkToFit="1"/>
      <protection locked="0"/>
    </xf>
    <xf numFmtId="49" fontId="0" fillId="24" borderId="0" xfId="0" applyNumberFormat="1" applyFill="1" applyAlignment="1" applyProtection="1">
      <alignment wrapText="1" shrinkToFit="1"/>
      <protection locked="0"/>
    </xf>
    <xf numFmtId="49" fontId="0" fillId="24" borderId="13" xfId="0" applyNumberFormat="1" applyFill="1" applyBorder="1" applyAlignment="1" applyProtection="1">
      <alignment wrapText="1" shrinkToFit="1"/>
      <protection locked="0"/>
    </xf>
    <xf numFmtId="49" fontId="0" fillId="0" borderId="20" xfId="0" applyNumberFormat="1" applyFill="1" applyBorder="1" applyAlignment="1" applyProtection="1">
      <alignment horizontal="left" vertical="top" wrapText="1" shrinkToFit="1"/>
      <protection locked="0"/>
    </xf>
    <xf numFmtId="49" fontId="0" fillId="0" borderId="21" xfId="0" applyNumberFormat="1" applyBorder="1" applyAlignment="1" applyProtection="1">
      <alignment horizontal="left" vertical="top" wrapText="1" shrinkToFit="1"/>
      <protection locked="0"/>
    </xf>
    <xf numFmtId="49" fontId="0" fillId="0" borderId="22" xfId="0" applyNumberFormat="1" applyBorder="1" applyAlignment="1" applyProtection="1">
      <alignment horizontal="left" vertical="top" wrapText="1" shrinkToFit="1"/>
      <protection locked="0"/>
    </xf>
    <xf numFmtId="49" fontId="0" fillId="0" borderId="23" xfId="0" applyNumberFormat="1" applyBorder="1" applyAlignment="1" applyProtection="1">
      <alignment horizontal="left" vertical="top" wrapText="1" shrinkToFit="1"/>
      <protection locked="0"/>
    </xf>
    <xf numFmtId="49" fontId="0" fillId="0" borderId="0" xfId="0" applyNumberFormat="1" applyBorder="1" applyAlignment="1" applyProtection="1">
      <alignment horizontal="left" vertical="top" wrapText="1" shrinkToFit="1"/>
      <protection locked="0"/>
    </xf>
    <xf numFmtId="49" fontId="0" fillId="0" borderId="13" xfId="0" applyNumberFormat="1" applyBorder="1" applyAlignment="1" applyProtection="1">
      <alignment horizontal="left" vertical="top" wrapText="1" shrinkToFit="1"/>
      <protection locked="0"/>
    </xf>
    <xf numFmtId="49" fontId="0" fillId="0" borderId="24" xfId="0" applyNumberFormat="1" applyBorder="1" applyAlignment="1" applyProtection="1">
      <alignment horizontal="left" vertical="top" wrapText="1" shrinkToFit="1"/>
      <protection locked="0"/>
    </xf>
    <xf numFmtId="49" fontId="0" fillId="0" borderId="14" xfId="0" applyNumberFormat="1" applyBorder="1" applyAlignment="1" applyProtection="1">
      <alignment horizontal="left" vertical="top" wrapText="1" shrinkToFit="1"/>
      <protection locked="0"/>
    </xf>
    <xf numFmtId="49" fontId="0" fillId="0" borderId="18" xfId="0" applyNumberFormat="1" applyBorder="1" applyAlignment="1" applyProtection="1">
      <alignment horizontal="left" vertical="top" wrapText="1" shrinkToFit="1"/>
      <protection locked="0"/>
    </xf>
    <xf numFmtId="49" fontId="0" fillId="24" borderId="0" xfId="0" applyNumberFormat="1" applyFill="1" applyAlignment="1" applyProtection="1">
      <alignment horizontal="left" wrapText="1" shrinkToFit="1"/>
      <protection locked="0"/>
    </xf>
    <xf numFmtId="49" fontId="0" fillId="24" borderId="13" xfId="0" applyNumberFormat="1" applyFill="1" applyBorder="1" applyAlignment="1" applyProtection="1">
      <alignment horizontal="left" wrapText="1" shrinkToFit="1"/>
      <protection locked="0"/>
    </xf>
    <xf numFmtId="180" fontId="1" fillId="21" borderId="20" xfId="0" applyNumberFormat="1" applyFont="1" applyFill="1" applyBorder="1" applyAlignment="1" applyProtection="1">
      <alignment horizontal="center"/>
      <protection hidden="1"/>
    </xf>
    <xf numFmtId="180" fontId="0" fillId="21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180" fontId="1" fillId="21" borderId="23" xfId="0" applyNumberFormat="1" applyFont="1" applyFill="1" applyBorder="1" applyAlignment="1" applyProtection="1">
      <alignment horizontal="center"/>
      <protection hidden="1"/>
    </xf>
    <xf numFmtId="180" fontId="0" fillId="8" borderId="23" xfId="0" applyNumberFormat="1" applyFont="1" applyFill="1" applyBorder="1" applyAlignment="1" applyProtection="1">
      <alignment/>
      <protection hidden="1"/>
    </xf>
    <xf numFmtId="180" fontId="1" fillId="21" borderId="17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80" fontId="1" fillId="21" borderId="24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1" fontId="0" fillId="21" borderId="2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180" fontId="1" fillId="21" borderId="23" xfId="0" applyNumberFormat="1" applyFont="1" applyFill="1" applyBorder="1" applyAlignment="1" applyProtection="1">
      <alignment horizontal="center"/>
      <protection locked="0"/>
    </xf>
    <xf numFmtId="0" fontId="1" fillId="21" borderId="0" xfId="0" applyFont="1" applyFill="1" applyBorder="1" applyAlignment="1" applyProtection="1">
      <alignment/>
      <protection locked="0"/>
    </xf>
    <xf numFmtId="0" fontId="1" fillId="21" borderId="13" xfId="0" applyFont="1" applyFill="1" applyBorder="1" applyAlignment="1" applyProtection="1">
      <alignment/>
      <protection locked="0"/>
    </xf>
    <xf numFmtId="3" fontId="5" fillId="8" borderId="12" xfId="0" applyNumberFormat="1" applyFont="1" applyFill="1" applyBorder="1" applyAlignment="1" applyProtection="1">
      <alignment vertical="center" wrapText="1" shrinkToFit="1"/>
      <protection hidden="1"/>
    </xf>
    <xf numFmtId="3" fontId="5" fillId="8" borderId="20" xfId="0" applyNumberFormat="1" applyFont="1" applyFill="1" applyBorder="1" applyAlignment="1" applyProtection="1">
      <alignment vertical="center" wrapText="1" shrinkToFit="1"/>
      <protection hidden="1"/>
    </xf>
    <xf numFmtId="49" fontId="6" fillId="8" borderId="21" xfId="0" applyNumberFormat="1" applyFont="1" applyFill="1" applyBorder="1" applyAlignment="1" applyProtection="1">
      <alignment vertical="center" wrapText="1" shrinkToFit="1"/>
      <protection hidden="1"/>
    </xf>
    <xf numFmtId="0" fontId="2" fillId="0" borderId="21" xfId="0" applyFont="1" applyBorder="1" applyAlignment="1">
      <alignment vertical="center" wrapText="1" shrinkToFit="1"/>
    </xf>
    <xf numFmtId="0" fontId="2" fillId="0" borderId="22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3" fontId="5" fillId="8" borderId="47" xfId="0" applyNumberFormat="1" applyFont="1" applyFill="1" applyBorder="1" applyAlignment="1" applyProtection="1">
      <alignment vertical="center" wrapText="1" shrinkToFit="1"/>
      <protection hidden="1"/>
    </xf>
    <xf numFmtId="0" fontId="0" fillId="0" borderId="29" xfId="0" applyBorder="1" applyAlignment="1">
      <alignment vertical="center" wrapText="1" shrinkToFit="1"/>
    </xf>
    <xf numFmtId="3" fontId="5" fillId="8" borderId="48" xfId="0" applyNumberFormat="1" applyFont="1" applyFill="1" applyBorder="1" applyAlignment="1" applyProtection="1">
      <alignment vertical="center" wrapText="1" shrinkToFit="1"/>
      <protection hidden="1"/>
    </xf>
    <xf numFmtId="49" fontId="5" fillId="8" borderId="27" xfId="0" applyNumberFormat="1" applyFont="1" applyFill="1" applyBorder="1" applyAlignment="1" applyProtection="1">
      <alignment vertical="center" wrapText="1" shrinkToFit="1"/>
      <protection hidden="1"/>
    </xf>
    <xf numFmtId="0" fontId="0" fillId="0" borderId="27" xfId="0" applyBorder="1" applyAlignment="1">
      <alignment vertical="center" wrapText="1" shrinkToFit="1"/>
    </xf>
    <xf numFmtId="49" fontId="6" fillId="8" borderId="27" xfId="0" applyNumberFormat="1" applyFont="1" applyFill="1" applyBorder="1" applyAlignment="1" applyProtection="1">
      <alignment vertical="center" wrapText="1" shrinkToFit="1"/>
      <protection hidden="1"/>
    </xf>
    <xf numFmtId="0" fontId="2" fillId="0" borderId="27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49" fontId="0" fillId="0" borderId="2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49" fontId="0" fillId="0" borderId="3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4" xfId="0" applyNumberFormat="1" applyFont="1" applyFill="1" applyBorder="1" applyAlignment="1" applyProtection="1">
      <alignment horizontal="left" wrapText="1" shrinkToFit="1"/>
      <protection locked="0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44" xfId="0" applyNumberFormat="1" applyFont="1" applyFill="1" applyBorder="1" applyAlignment="1" applyProtection="1">
      <alignment horizontal="left" wrapText="1" shrinkToFit="1"/>
      <protection locked="0"/>
    </xf>
    <xf numFmtId="49" fontId="0" fillId="8" borderId="24" xfId="0" applyNumberFormat="1" applyFont="1" applyFill="1" applyBorder="1" applyAlignment="1" applyProtection="1">
      <alignment horizontal="left" wrapText="1" shrinkToFit="1"/>
      <protection/>
    </xf>
    <xf numFmtId="49" fontId="0" fillId="8" borderId="14" xfId="0" applyNumberFormat="1" applyFont="1" applyFill="1" applyBorder="1" applyAlignment="1" applyProtection="1">
      <alignment horizontal="left" wrapText="1" shrinkToFit="1"/>
      <protection/>
    </xf>
    <xf numFmtId="49" fontId="0" fillId="8" borderId="44" xfId="0" applyNumberFormat="1" applyFont="1" applyFill="1" applyBorder="1" applyAlignment="1" applyProtection="1">
      <alignment horizontal="left" wrapText="1" shrinkToFit="1"/>
      <protection/>
    </xf>
    <xf numFmtId="49" fontId="0" fillId="0" borderId="17" xfId="0" applyNumberFormat="1" applyFont="1" applyFill="1" applyBorder="1" applyAlignment="1" applyProtection="1">
      <alignment horizontal="left" wrapText="1" shrinkToFit="1"/>
      <protection locked="0"/>
    </xf>
    <xf numFmtId="49" fontId="0" fillId="0" borderId="16" xfId="0" applyNumberFormat="1" applyFont="1" applyFill="1" applyBorder="1" applyAlignment="1" applyProtection="1">
      <alignment horizontal="left" wrapText="1" shrinkToFit="1"/>
      <protection locked="0"/>
    </xf>
    <xf numFmtId="49" fontId="0" fillId="0" borderId="28" xfId="0" applyNumberFormat="1" applyFont="1" applyFill="1" applyBorder="1" applyAlignment="1" applyProtection="1">
      <alignment horizontal="left" wrapText="1" shrinkToFit="1"/>
      <protection locked="0"/>
    </xf>
    <xf numFmtId="49" fontId="0" fillId="0" borderId="2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1" xfId="0" applyNumberFormat="1" applyFont="1" applyFill="1" applyBorder="1" applyAlignment="1" applyProtection="1">
      <alignment horizontal="left" wrapText="1" shrinkToFit="1"/>
      <protection locked="0"/>
    </xf>
    <xf numFmtId="49" fontId="0" fillId="0" borderId="33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49" fontId="0" fillId="0" borderId="30" xfId="0" applyNumberFormat="1" applyFont="1" applyBorder="1" applyAlignment="1" applyProtection="1">
      <alignment horizontal="left" wrapText="1" shrinkToFit="1"/>
      <protection locked="0"/>
    </xf>
    <xf numFmtId="49" fontId="0" fillId="8" borderId="20" xfId="0" applyNumberFormat="1" applyFont="1" applyFill="1" applyBorder="1" applyAlignment="1" applyProtection="1">
      <alignment horizontal="left" wrapText="1" shrinkToFit="1"/>
      <protection/>
    </xf>
    <xf numFmtId="49" fontId="0" fillId="8" borderId="21" xfId="0" applyNumberFormat="1" applyFont="1" applyFill="1" applyBorder="1" applyAlignment="1" applyProtection="1">
      <alignment horizontal="left" wrapText="1" shrinkToFit="1"/>
      <protection/>
    </xf>
    <xf numFmtId="49" fontId="0" fillId="8" borderId="33" xfId="0" applyNumberFormat="1" applyFont="1" applyFill="1" applyBorder="1" applyAlignment="1" applyProtection="1">
      <alignment horizontal="left" wrapText="1" shrinkToFit="1"/>
      <protection/>
    </xf>
    <xf numFmtId="49" fontId="0" fillId="8" borderId="23" xfId="0" applyNumberFormat="1" applyFont="1" applyFill="1" applyBorder="1" applyAlignment="1" applyProtection="1">
      <alignment horizontal="left" wrapText="1" shrinkToFit="1"/>
      <protection/>
    </xf>
    <xf numFmtId="49" fontId="0" fillId="8" borderId="0" xfId="0" applyNumberFormat="1" applyFont="1" applyFill="1" applyBorder="1" applyAlignment="1" applyProtection="1">
      <alignment horizontal="left" wrapText="1" shrinkToFit="1"/>
      <protection/>
    </xf>
    <xf numFmtId="49" fontId="0" fillId="8" borderId="30" xfId="0" applyNumberFormat="1" applyFont="1" applyFill="1" applyBorder="1" applyAlignment="1" applyProtection="1">
      <alignment horizontal="left" wrapText="1" shrinkToFit="1"/>
      <protection/>
    </xf>
    <xf numFmtId="49" fontId="12" fillId="0" borderId="23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 wrapText="1" shrinkToFit="1"/>
      <protection locked="0"/>
    </xf>
    <xf numFmtId="49" fontId="0" fillId="0" borderId="33" xfId="0" applyNumberFormat="1" applyFont="1" applyBorder="1" applyAlignment="1" applyProtection="1">
      <alignment horizontal="left" wrapText="1" shrinkToFit="1"/>
      <protection locked="0"/>
    </xf>
    <xf numFmtId="49" fontId="13" fillId="0" borderId="23" xfId="0" applyNumberFormat="1" applyFont="1" applyFill="1" applyBorder="1" applyAlignment="1" applyProtection="1">
      <alignment horizontal="left" wrapText="1" shrinkToFit="1"/>
      <protection locked="0"/>
    </xf>
    <xf numFmtId="49" fontId="13" fillId="0" borderId="0" xfId="0" applyNumberFormat="1" applyFont="1" applyFill="1" applyBorder="1" applyAlignment="1" applyProtection="1">
      <alignment horizontal="left" wrapText="1" shrinkToFit="1"/>
      <protection locked="0"/>
    </xf>
    <xf numFmtId="49" fontId="13" fillId="0" borderId="30" xfId="0" applyNumberFormat="1" applyFont="1" applyFill="1" applyBorder="1" applyAlignment="1" applyProtection="1">
      <alignment horizontal="left" wrapText="1" shrinkToFit="1"/>
      <protection locked="0"/>
    </xf>
    <xf numFmtId="3" fontId="6" fillId="8" borderId="17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 horizontal="center"/>
      <protection hidden="1"/>
    </xf>
    <xf numFmtId="3" fontId="0" fillId="8" borderId="16" xfId="0" applyNumberFormat="1" applyFill="1" applyBorder="1" applyAlignment="1" applyProtection="1">
      <alignment/>
      <protection hidden="1"/>
    </xf>
    <xf numFmtId="3" fontId="0" fillId="8" borderId="16" xfId="0" applyNumberFormat="1" applyFont="1" applyFill="1" applyBorder="1" applyAlignment="1" applyProtection="1">
      <alignment horizontal="center"/>
      <protection hidden="1"/>
    </xf>
    <xf numFmtId="3" fontId="0" fillId="8" borderId="28" xfId="0" applyNumberFormat="1" applyFill="1" applyBorder="1" applyAlignment="1" applyProtection="1">
      <alignment/>
      <protection hidden="1"/>
    </xf>
    <xf numFmtId="3" fontId="0" fillId="8" borderId="17" xfId="0" applyNumberFormat="1" applyFill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3" fontId="1" fillId="8" borderId="17" xfId="0" applyNumberFormat="1" applyFont="1" applyFill="1" applyBorder="1" applyAlignment="1" applyProtection="1">
      <alignment horizontal="center"/>
      <protection hidden="1"/>
    </xf>
    <xf numFmtId="3" fontId="1" fillId="8" borderId="16" xfId="0" applyNumberFormat="1" applyFont="1" applyFill="1" applyBorder="1" applyAlignment="1" applyProtection="1">
      <alignment horizontal="center"/>
      <protection hidden="1"/>
    </xf>
    <xf numFmtId="3" fontId="1" fillId="8" borderId="19" xfId="0" applyNumberFormat="1" applyFont="1" applyFill="1" applyBorder="1" applyAlignment="1" applyProtection="1">
      <alignment horizontal="center"/>
      <protection hidden="1"/>
    </xf>
    <xf numFmtId="3" fontId="0" fillId="8" borderId="2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3" fontId="0" fillId="8" borderId="21" xfId="0" applyNumberFormat="1" applyFill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8" borderId="23" xfId="0" applyNumberFormat="1" applyFont="1" applyFill="1" applyBorder="1" applyAlignment="1" applyProtection="1">
      <alignment horizontal="center"/>
      <protection hidden="1"/>
    </xf>
    <xf numFmtId="49" fontId="0" fillId="8" borderId="23" xfId="0" applyNumberFormat="1" applyFill="1" applyBorder="1" applyAlignment="1" applyProtection="1">
      <alignment horizontal="left" wrapText="1" shrinkToFit="1"/>
      <protection hidden="1"/>
    </xf>
    <xf numFmtId="49" fontId="0" fillId="8" borderId="0" xfId="0" applyNumberFormat="1" applyFill="1" applyBorder="1" applyAlignment="1" applyProtection="1">
      <alignment horizontal="left" wrapText="1" shrinkToFit="1"/>
      <protection hidden="1"/>
    </xf>
    <xf numFmtId="49" fontId="2" fillId="8" borderId="0" xfId="0" applyNumberFormat="1" applyFont="1" applyFill="1" applyBorder="1" applyAlignment="1" applyProtection="1">
      <alignment horizontal="left" wrapText="1" shrinkToFit="1"/>
      <protection hidden="1"/>
    </xf>
    <xf numFmtId="0" fontId="2" fillId="0" borderId="0" xfId="0" applyFont="1" applyBorder="1" applyAlignment="1">
      <alignment shrinkToFit="1"/>
    </xf>
    <xf numFmtId="49" fontId="0" fillId="8" borderId="38" xfId="0" applyNumberFormat="1" applyFill="1" applyBorder="1" applyAlignment="1" applyProtection="1">
      <alignment horizontal="left" wrapText="1" shrinkToFit="1"/>
      <protection hidden="1"/>
    </xf>
    <xf numFmtId="49" fontId="0" fillId="8" borderId="36" xfId="0" applyNumberFormat="1" applyFill="1" applyBorder="1" applyAlignment="1" applyProtection="1">
      <alignment horizontal="left" wrapText="1" shrinkToFit="1"/>
      <protection hidden="1"/>
    </xf>
    <xf numFmtId="0" fontId="1" fillId="8" borderId="42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28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 wrapText="1" shrinkToFit="1"/>
      <protection/>
    </xf>
    <xf numFmtId="0" fontId="0" fillId="0" borderId="24" xfId="0" applyBorder="1" applyAlignment="1" applyProtection="1">
      <alignment vertical="center" wrapText="1" shrinkToFit="1"/>
      <protection/>
    </xf>
    <xf numFmtId="3" fontId="5" fillId="8" borderId="49" xfId="0" applyNumberFormat="1" applyFont="1" applyFill="1" applyBorder="1" applyAlignment="1" applyProtection="1">
      <alignment vertical="center" wrapText="1" shrinkToFit="1"/>
      <protection hidden="1"/>
    </xf>
    <xf numFmtId="0" fontId="0" fillId="0" borderId="43" xfId="0" applyBorder="1" applyAlignment="1" applyProtection="1">
      <alignment vertical="center" wrapText="1" shrinkToFit="1"/>
      <protection/>
    </xf>
    <xf numFmtId="0" fontId="0" fillId="0" borderId="27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86</xdr:row>
      <xdr:rowOff>104775</xdr:rowOff>
    </xdr:from>
    <xdr:to>
      <xdr:col>5</xdr:col>
      <xdr:colOff>885825</xdr:colOff>
      <xdr:row>117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9982200" y="14897100"/>
          <a:ext cx="647700" cy="520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31"/>
  <sheetViews>
    <sheetView showGridLines="0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36.00390625" style="1" customWidth="1"/>
    <col min="3" max="3" width="54.8515625" style="1" customWidth="1"/>
    <col min="4" max="4" width="3.421875" style="1" customWidth="1"/>
    <col min="5" max="16384" width="11.421875" style="1" customWidth="1"/>
  </cols>
  <sheetData>
    <row r="1" spans="1:4" ht="12.75">
      <c r="A1" s="79"/>
      <c r="B1" s="214"/>
      <c r="C1" s="80"/>
      <c r="D1" s="81"/>
    </row>
    <row r="2" spans="1:4" ht="12.75">
      <c r="A2" s="82"/>
      <c r="B2" s="47"/>
      <c r="C2" s="47"/>
      <c r="D2" s="83"/>
    </row>
    <row r="3" spans="1:4" ht="12.75">
      <c r="A3" s="82"/>
      <c r="B3" s="47"/>
      <c r="C3" s="47"/>
      <c r="D3" s="83"/>
    </row>
    <row r="4" spans="1:4" ht="12.75">
      <c r="A4" s="82"/>
      <c r="B4" s="47"/>
      <c r="C4" s="47"/>
      <c r="D4" s="83"/>
    </row>
    <row r="5" spans="1:4" ht="12.75">
      <c r="A5" s="82"/>
      <c r="B5" s="47"/>
      <c r="C5" s="47"/>
      <c r="D5" s="83"/>
    </row>
    <row r="6" spans="1:4" ht="12.75">
      <c r="A6" s="82"/>
      <c r="B6" s="47"/>
      <c r="C6" s="47"/>
      <c r="D6" s="83"/>
    </row>
    <row r="7" spans="1:4" ht="27.75" customHeight="1">
      <c r="A7" s="336" t="s">
        <v>267</v>
      </c>
      <c r="B7" s="337"/>
      <c r="C7" s="337"/>
      <c r="D7" s="322"/>
    </row>
    <row r="8" spans="1:4" ht="20.25">
      <c r="A8" s="336" t="s">
        <v>718</v>
      </c>
      <c r="B8" s="337" t="s">
        <v>58</v>
      </c>
      <c r="C8" s="337"/>
      <c r="D8" s="322"/>
    </row>
    <row r="9" spans="1:4" ht="12.75">
      <c r="A9" s="82"/>
      <c r="B9" s="47"/>
      <c r="C9" s="47"/>
      <c r="D9" s="83"/>
    </row>
    <row r="10" spans="1:4" ht="12.75">
      <c r="A10" s="82"/>
      <c r="B10" s="47"/>
      <c r="C10" s="47"/>
      <c r="D10" s="83"/>
    </row>
    <row r="11" spans="1:4" ht="15" customHeight="1">
      <c r="A11" s="82"/>
      <c r="B11" s="84" t="s">
        <v>456</v>
      </c>
      <c r="C11" s="215" t="str">
        <f>VLOOKUP(A99,A100:H231,8,TRUE)</f>
        <v>MUSTERNETZBETREIBER</v>
      </c>
      <c r="D11" s="83"/>
    </row>
    <row r="12" spans="1:4" ht="12.75">
      <c r="A12" s="82"/>
      <c r="B12" s="85"/>
      <c r="C12" s="91"/>
      <c r="D12" s="83"/>
    </row>
    <row r="13" spans="1:4" ht="15" customHeight="1">
      <c r="A13" s="82"/>
      <c r="B13" s="86" t="s">
        <v>37</v>
      </c>
      <c r="C13" s="117"/>
      <c r="D13" s="83"/>
    </row>
    <row r="14" spans="1:4" ht="15" customHeight="1">
      <c r="A14" s="82"/>
      <c r="B14" s="87"/>
      <c r="C14" s="93"/>
      <c r="D14" s="83"/>
    </row>
    <row r="15" spans="1:4" ht="12.75">
      <c r="A15" s="82"/>
      <c r="B15" s="331" t="s">
        <v>271</v>
      </c>
      <c r="C15" s="128"/>
      <c r="D15" s="83"/>
    </row>
    <row r="16" spans="1:4" ht="12.75">
      <c r="A16" s="82"/>
      <c r="B16" s="332"/>
      <c r="C16" s="128"/>
      <c r="D16" s="83"/>
    </row>
    <row r="17" spans="1:4" ht="12.75">
      <c r="A17" s="82"/>
      <c r="B17" s="87"/>
      <c r="C17" s="94"/>
      <c r="D17" s="83"/>
    </row>
    <row r="18" spans="1:4" ht="12.75">
      <c r="A18" s="82"/>
      <c r="B18" s="85" t="s">
        <v>272</v>
      </c>
      <c r="C18" s="94"/>
      <c r="D18" s="83"/>
    </row>
    <row r="19" spans="1:4" ht="12.75">
      <c r="A19" s="82"/>
      <c r="B19" s="89" t="s">
        <v>39</v>
      </c>
      <c r="C19" s="128"/>
      <c r="D19" s="83"/>
    </row>
    <row r="20" spans="1:4" ht="12.75">
      <c r="A20" s="82"/>
      <c r="B20" s="90" t="s">
        <v>40</v>
      </c>
      <c r="C20" s="128"/>
      <c r="D20" s="83"/>
    </row>
    <row r="21" spans="1:4" ht="12.75">
      <c r="A21" s="82"/>
      <c r="B21" s="90" t="s">
        <v>41</v>
      </c>
      <c r="C21" s="141"/>
      <c r="D21" s="83"/>
    </row>
    <row r="22" spans="1:4" ht="12.75">
      <c r="A22" s="82"/>
      <c r="B22" s="87"/>
      <c r="C22" s="87"/>
      <c r="D22" s="83"/>
    </row>
    <row r="23" spans="1:4" ht="12.75">
      <c r="A23" s="82"/>
      <c r="B23" s="86" t="s">
        <v>341</v>
      </c>
      <c r="C23" s="115"/>
      <c r="D23" s="83"/>
    </row>
    <row r="24" spans="1:4" ht="12.75">
      <c r="A24" s="82"/>
      <c r="B24" s="47"/>
      <c r="C24" s="47"/>
      <c r="D24" s="83"/>
    </row>
    <row r="25" spans="1:4" ht="12.75">
      <c r="A25" s="82"/>
      <c r="B25" s="47"/>
      <c r="C25" s="47"/>
      <c r="D25" s="83"/>
    </row>
    <row r="26" spans="1:4" ht="12.75">
      <c r="A26" s="82"/>
      <c r="B26" s="47" t="s">
        <v>59</v>
      </c>
      <c r="C26" s="47"/>
      <c r="D26" s="83"/>
    </row>
    <row r="27" spans="1:4" ht="12.75">
      <c r="A27" s="82"/>
      <c r="B27" s="47" t="s">
        <v>278</v>
      </c>
      <c r="C27" s="47"/>
      <c r="D27" s="83"/>
    </row>
    <row r="28" spans="1:4" ht="12.75">
      <c r="A28" s="82"/>
      <c r="B28" s="47" t="s">
        <v>312</v>
      </c>
      <c r="C28" s="47"/>
      <c r="D28" s="83"/>
    </row>
    <row r="29" spans="1:4" ht="12.75">
      <c r="A29" s="82"/>
      <c r="B29" s="47"/>
      <c r="C29" s="47"/>
      <c r="D29" s="83"/>
    </row>
    <row r="30" spans="1:4" ht="12.75">
      <c r="A30" s="82"/>
      <c r="B30" s="47"/>
      <c r="C30" s="47"/>
      <c r="D30" s="83"/>
    </row>
    <row r="31" spans="1:4" ht="12.75">
      <c r="A31" s="82"/>
      <c r="B31" s="47"/>
      <c r="C31" s="47"/>
      <c r="D31" s="83"/>
    </row>
    <row r="32" spans="1:4" ht="12.75">
      <c r="A32" s="82"/>
      <c r="B32" s="333"/>
      <c r="C32" s="333"/>
      <c r="D32" s="83"/>
    </row>
    <row r="33" spans="1:4" ht="12.75">
      <c r="A33" s="82"/>
      <c r="B33" s="334"/>
      <c r="C33" s="334"/>
      <c r="D33" s="83"/>
    </row>
    <row r="34" spans="1:4" ht="12.75">
      <c r="A34" s="82"/>
      <c r="B34" s="335"/>
      <c r="C34" s="335"/>
      <c r="D34" s="83"/>
    </row>
    <row r="35" spans="1:4" ht="12.75">
      <c r="A35" s="82"/>
      <c r="B35" s="47" t="s">
        <v>84</v>
      </c>
      <c r="C35" s="47" t="s">
        <v>98</v>
      </c>
      <c r="D35" s="83"/>
    </row>
    <row r="36" spans="1:4" ht="12.75">
      <c r="A36" s="82"/>
      <c r="B36" s="47"/>
      <c r="C36" s="47"/>
      <c r="D36" s="83"/>
    </row>
    <row r="37" spans="1:4" ht="12.75">
      <c r="A37" s="82"/>
      <c r="B37" s="47"/>
      <c r="C37" s="47"/>
      <c r="D37" s="83"/>
    </row>
    <row r="38" spans="1:4" ht="12.75">
      <c r="A38" s="92"/>
      <c r="B38" s="50"/>
      <c r="C38" s="50"/>
      <c r="D38" s="218" t="s">
        <v>715</v>
      </c>
    </row>
    <row r="99" s="219" customFormat="1" ht="12.75">
      <c r="A99" s="219">
        <v>1</v>
      </c>
    </row>
    <row r="100" spans="1:8" s="219" customFormat="1" ht="12.75">
      <c r="A100" s="219">
        <v>1</v>
      </c>
      <c r="H100" s="220" t="s">
        <v>454</v>
      </c>
    </row>
    <row r="101" spans="1:9" s="219" customFormat="1" ht="12.75">
      <c r="A101" s="219">
        <v>2</v>
      </c>
      <c r="B101" s="220" t="s">
        <v>457</v>
      </c>
      <c r="C101" s="221" t="s">
        <v>455</v>
      </c>
      <c r="D101" s="220" t="s">
        <v>458</v>
      </c>
      <c r="E101" s="220"/>
      <c r="F101" s="220"/>
      <c r="G101" s="220"/>
      <c r="H101" s="220" t="str">
        <f>CONCATENATE(B101," ",C101," / 08"," ",D101)</f>
        <v>K SNT S 001 / 08 BEWAG Netz GmbH</v>
      </c>
      <c r="I101" s="220"/>
    </row>
    <row r="102" spans="1:9" s="219" customFormat="1" ht="12.75">
      <c r="A102" s="219">
        <v>3</v>
      </c>
      <c r="B102" s="220" t="s">
        <v>457</v>
      </c>
      <c r="C102" s="221" t="s">
        <v>459</v>
      </c>
      <c r="D102" s="222" t="s">
        <v>460</v>
      </c>
      <c r="E102" s="220"/>
      <c r="F102" s="220"/>
      <c r="G102" s="220"/>
      <c r="H102" s="220" t="str">
        <f aca="true" t="shared" si="0" ref="H102:H166">CONCATENATE(B102," ",C102," / 08"," ",D102)</f>
        <v>K SNT S 002 / 08 WIEN ENERGIE Stromnetz GmbH</v>
      </c>
      <c r="I102" s="220"/>
    </row>
    <row r="103" spans="1:8" s="219" customFormat="1" ht="12.75">
      <c r="A103" s="219">
        <v>4</v>
      </c>
      <c r="B103" s="219" t="s">
        <v>457</v>
      </c>
      <c r="C103" s="223" t="s">
        <v>461</v>
      </c>
      <c r="D103" s="219" t="s">
        <v>462</v>
      </c>
      <c r="H103" s="220" t="str">
        <f t="shared" si="0"/>
        <v>K SNT S 004 / 08 Energie AG Oberösterreich Netz GmbH</v>
      </c>
    </row>
    <row r="104" spans="1:8" s="219" customFormat="1" ht="12.75">
      <c r="A104" s="219">
        <v>5</v>
      </c>
      <c r="B104" s="219" t="s">
        <v>457</v>
      </c>
      <c r="C104" s="223" t="s">
        <v>463</v>
      </c>
      <c r="D104" s="219" t="s">
        <v>464</v>
      </c>
      <c r="H104" s="220" t="str">
        <f t="shared" si="0"/>
        <v>K SNT S 005 / 08 LINZ STROM NETZ GmbH</v>
      </c>
    </row>
    <row r="105" spans="1:8" s="219" customFormat="1" ht="12.75">
      <c r="A105" s="219">
        <v>6</v>
      </c>
      <c r="B105" s="219" t="s">
        <v>457</v>
      </c>
      <c r="C105" s="223" t="s">
        <v>465</v>
      </c>
      <c r="D105" s="219" t="s">
        <v>466</v>
      </c>
      <c r="H105" s="220" t="str">
        <f t="shared" si="0"/>
        <v>K SNT S 006 / 08 Wels Strom GmbH</v>
      </c>
    </row>
    <row r="106" spans="1:8" s="219" customFormat="1" ht="12.75">
      <c r="A106" s="219">
        <v>7</v>
      </c>
      <c r="B106" s="219" t="s">
        <v>457</v>
      </c>
      <c r="C106" s="223" t="s">
        <v>467</v>
      </c>
      <c r="D106" s="219" t="s">
        <v>468</v>
      </c>
      <c r="H106" s="220" t="str">
        <f t="shared" si="0"/>
        <v>K SNT S 007 / 08 Energie Ried GmbH</v>
      </c>
    </row>
    <row r="107" spans="1:8" s="219" customFormat="1" ht="12.75">
      <c r="A107" s="219">
        <v>8</v>
      </c>
      <c r="B107" s="219" t="s">
        <v>457</v>
      </c>
      <c r="C107" s="223" t="s">
        <v>716</v>
      </c>
      <c r="D107" s="219" t="s">
        <v>717</v>
      </c>
      <c r="H107" s="220" t="str">
        <f t="shared" si="0"/>
        <v>K SNT S 008 / 08 Stromnetz Steiermark GmbH</v>
      </c>
    </row>
    <row r="108" spans="1:8" s="219" customFormat="1" ht="12.75">
      <c r="A108" s="219">
        <v>9</v>
      </c>
      <c r="B108" s="219" t="s">
        <v>457</v>
      </c>
      <c r="C108" s="223" t="s">
        <v>469</v>
      </c>
      <c r="D108" s="219" t="s">
        <v>470</v>
      </c>
      <c r="H108" s="220" t="str">
        <f t="shared" si="0"/>
        <v>K SNT S 010 / 08 Salzburg Netz GmbH</v>
      </c>
    </row>
    <row r="109" spans="1:8" s="219" customFormat="1" ht="12.75">
      <c r="A109" s="219">
        <v>10</v>
      </c>
      <c r="B109" s="219" t="s">
        <v>457</v>
      </c>
      <c r="C109" s="223" t="s">
        <v>471</v>
      </c>
      <c r="D109" s="219" t="s">
        <v>472</v>
      </c>
      <c r="H109" s="220" t="str">
        <f t="shared" si="0"/>
        <v>K SNT S 011 / 08 Stromnetz Graz GmbH &amp; Co KG</v>
      </c>
    </row>
    <row r="110" spans="1:8" s="219" customFormat="1" ht="12.75">
      <c r="A110" s="219">
        <v>11</v>
      </c>
      <c r="B110" s="219" t="s">
        <v>457</v>
      </c>
      <c r="C110" s="223" t="s">
        <v>473</v>
      </c>
      <c r="D110" s="219" t="s">
        <v>474</v>
      </c>
      <c r="H110" s="220" t="str">
        <f t="shared" si="0"/>
        <v>K SNT S 012 / 08 VKW-Netz AG</v>
      </c>
    </row>
    <row r="111" spans="1:8" s="219" customFormat="1" ht="12.75">
      <c r="A111" s="219">
        <v>12</v>
      </c>
      <c r="B111" s="219" t="s">
        <v>457</v>
      </c>
      <c r="C111" s="223" t="s">
        <v>475</v>
      </c>
      <c r="D111" s="219" t="s">
        <v>476</v>
      </c>
      <c r="H111" s="220" t="str">
        <f t="shared" si="0"/>
        <v>K SNT S 013 / 08 TIWAG-Netz AG</v>
      </c>
    </row>
    <row r="112" spans="1:8" s="219" customFormat="1" ht="12.75">
      <c r="A112" s="219">
        <v>13</v>
      </c>
      <c r="B112" s="219" t="s">
        <v>457</v>
      </c>
      <c r="C112" s="223" t="s">
        <v>477</v>
      </c>
      <c r="D112" s="219" t="s">
        <v>478</v>
      </c>
      <c r="H112" s="220" t="str">
        <f t="shared" si="0"/>
        <v>K SNT S 014 / 08 EVN Netz GmbH</v>
      </c>
    </row>
    <row r="113" spans="1:8" s="219" customFormat="1" ht="12.75">
      <c r="A113" s="219">
        <v>14</v>
      </c>
      <c r="B113" s="219" t="s">
        <v>457</v>
      </c>
      <c r="C113" s="223" t="s">
        <v>479</v>
      </c>
      <c r="D113" s="219" t="s">
        <v>480</v>
      </c>
      <c r="H113" s="220" t="str">
        <f t="shared" si="0"/>
        <v>K SNT S 015 / 08 Innsbrucker Kommunalbetriebe AG</v>
      </c>
    </row>
    <row r="114" spans="1:8" s="219" customFormat="1" ht="12.75">
      <c r="A114" s="219">
        <v>15</v>
      </c>
      <c r="B114" s="219" t="s">
        <v>457</v>
      </c>
      <c r="C114" s="223" t="s">
        <v>481</v>
      </c>
      <c r="D114" s="219" t="s">
        <v>482</v>
      </c>
      <c r="H114" s="220" t="str">
        <f t="shared" si="0"/>
        <v>K SNT S 016 / 08 KELAG Netz GmbH</v>
      </c>
    </row>
    <row r="115" spans="1:8" s="219" customFormat="1" ht="12.75">
      <c r="A115" s="219">
        <v>16</v>
      </c>
      <c r="B115" s="219" t="s">
        <v>457</v>
      </c>
      <c r="C115" s="223" t="s">
        <v>483</v>
      </c>
      <c r="D115" s="219" t="s">
        <v>484</v>
      </c>
      <c r="H115" s="220" t="str">
        <f t="shared" si="0"/>
        <v>K SNT S 017 / 08 Energie Klagenfurt GmbH</v>
      </c>
    </row>
    <row r="116" spans="1:8" s="219" customFormat="1" ht="12.75">
      <c r="A116" s="219">
        <v>17</v>
      </c>
      <c r="B116" s="219" t="s">
        <v>457</v>
      </c>
      <c r="C116" s="223" t="s">
        <v>485</v>
      </c>
      <c r="D116" s="219" t="s">
        <v>486</v>
      </c>
      <c r="H116" s="220" t="str">
        <f t="shared" si="0"/>
        <v>K SNT S 018 / 08 Energieversorgung Kleinwalsertal Ges.m.b.H.</v>
      </c>
    </row>
    <row r="117" spans="1:8" s="219" customFormat="1" ht="12.75">
      <c r="A117" s="219">
        <v>18</v>
      </c>
      <c r="B117" s="219" t="s">
        <v>457</v>
      </c>
      <c r="C117" s="223" t="s">
        <v>487</v>
      </c>
      <c r="D117" s="219" t="s">
        <v>488</v>
      </c>
      <c r="H117" s="220" t="str">
        <f t="shared" si="0"/>
        <v>K SNT S 019 / 08 PW Stromversorgungsgesellschaft m.b.H</v>
      </c>
    </row>
    <row r="118" spans="1:8" s="219" customFormat="1" ht="12.75">
      <c r="A118" s="219">
        <v>19</v>
      </c>
      <c r="B118" s="219" t="s">
        <v>457</v>
      </c>
      <c r="C118" s="223" t="s">
        <v>489</v>
      </c>
      <c r="D118" s="219" t="s">
        <v>490</v>
      </c>
      <c r="H118" s="220" t="str">
        <f t="shared" si="0"/>
        <v>K SNT S 020 / 08 Feistritzwerke - Steweag GmbH</v>
      </c>
    </row>
    <row r="119" spans="1:8" s="219" customFormat="1" ht="12.75">
      <c r="A119" s="219">
        <v>20</v>
      </c>
      <c r="B119" s="219" t="s">
        <v>457</v>
      </c>
      <c r="C119" s="223" t="s">
        <v>491</v>
      </c>
      <c r="D119" s="219" t="s">
        <v>492</v>
      </c>
      <c r="H119" s="220" t="str">
        <f t="shared" si="0"/>
        <v>K SNT S 021 / 08 E-Werk Gösting Stromversorgungs GmbH</v>
      </c>
    </row>
    <row r="120" spans="1:8" s="219" customFormat="1" ht="12.75">
      <c r="A120" s="219">
        <v>21</v>
      </c>
      <c r="B120" s="219" t="s">
        <v>457</v>
      </c>
      <c r="C120" s="223" t="s">
        <v>493</v>
      </c>
      <c r="D120" s="219" t="s">
        <v>494</v>
      </c>
      <c r="H120" s="220" t="str">
        <f t="shared" si="0"/>
        <v>K SNT S 022 / 08 Stadtwerke Judenburg AG</v>
      </c>
    </row>
    <row r="121" spans="1:8" s="219" customFormat="1" ht="12.75">
      <c r="A121" s="219">
        <v>22</v>
      </c>
      <c r="B121" s="219" t="s">
        <v>457</v>
      </c>
      <c r="C121" s="223" t="s">
        <v>495</v>
      </c>
      <c r="D121" s="219" t="s">
        <v>496</v>
      </c>
      <c r="H121" s="220" t="str">
        <f t="shared" si="0"/>
        <v>K SNT S 023 / 08 Stadtwerke Kapfenberg GmbH</v>
      </c>
    </row>
    <row r="122" spans="1:8" s="219" customFormat="1" ht="12.75">
      <c r="A122" s="219">
        <v>23</v>
      </c>
      <c r="B122" s="219" t="s">
        <v>457</v>
      </c>
      <c r="C122" s="223" t="s">
        <v>497</v>
      </c>
      <c r="D122" s="219" t="s">
        <v>498</v>
      </c>
      <c r="H122" s="220" t="str">
        <f t="shared" si="0"/>
        <v>K SNT S 024 / 08 Stadwerke Bruck a. d. Mur</v>
      </c>
    </row>
    <row r="123" spans="1:8" s="219" customFormat="1" ht="12.75">
      <c r="A123" s="219">
        <v>24</v>
      </c>
      <c r="B123" s="219" t="s">
        <v>457</v>
      </c>
      <c r="C123" s="223" t="s">
        <v>499</v>
      </c>
      <c r="D123" s="219" t="s">
        <v>500</v>
      </c>
      <c r="H123" s="220" t="str">
        <f t="shared" si="0"/>
        <v>K SNT S 025 / 08 Energie Wildon Obdach GmbH</v>
      </c>
    </row>
    <row r="124" spans="1:8" s="219" customFormat="1" ht="12.75">
      <c r="A124" s="219">
        <v>25</v>
      </c>
      <c r="B124" s="219" t="s">
        <v>457</v>
      </c>
      <c r="C124" s="223" t="s">
        <v>501</v>
      </c>
      <c r="D124" s="219" t="s">
        <v>502</v>
      </c>
      <c r="H124" s="220" t="str">
        <f t="shared" si="0"/>
        <v>K SNT S 026 / 08 Stadtwerke Mürzzuschlag Ges.m.b.H.</v>
      </c>
    </row>
    <row r="125" spans="1:8" s="219" customFormat="1" ht="12.75">
      <c r="A125" s="219">
        <v>26</v>
      </c>
      <c r="B125" s="219" t="s">
        <v>457</v>
      </c>
      <c r="C125" s="223" t="s">
        <v>503</v>
      </c>
      <c r="D125" s="219" t="s">
        <v>504</v>
      </c>
      <c r="H125" s="220" t="str">
        <f t="shared" si="0"/>
        <v>K SNT S 027 / 08 Elektrizitätswerk der Stadtgemeinde Kindberg</v>
      </c>
    </row>
    <row r="126" spans="1:8" s="219" customFormat="1" ht="12.75">
      <c r="A126" s="219">
        <v>27</v>
      </c>
      <c r="B126" s="219" t="s">
        <v>457</v>
      </c>
      <c r="C126" s="223" t="s">
        <v>505</v>
      </c>
      <c r="D126" s="219" t="s">
        <v>506</v>
      </c>
      <c r="H126" s="220" t="str">
        <f t="shared" si="0"/>
        <v>K SNT S 028 / 08 Stadtwerke Köflach</v>
      </c>
    </row>
    <row r="127" spans="1:8" s="219" customFormat="1" ht="12.75">
      <c r="A127" s="219">
        <v>28</v>
      </c>
      <c r="B127" s="219" t="s">
        <v>457</v>
      </c>
      <c r="C127" s="223" t="s">
        <v>507</v>
      </c>
      <c r="D127" s="219" t="s">
        <v>508</v>
      </c>
      <c r="H127" s="220" t="str">
        <f t="shared" si="0"/>
        <v>K SNT S 029 / 08 Alfenzwerke Elektrizitätserzeugung GmbH</v>
      </c>
    </row>
    <row r="128" spans="1:8" s="219" customFormat="1" ht="12.75">
      <c r="A128" s="219">
        <v>29</v>
      </c>
      <c r="B128" s="219" t="s">
        <v>457</v>
      </c>
      <c r="C128" s="223" t="s">
        <v>509</v>
      </c>
      <c r="D128" s="219" t="s">
        <v>510</v>
      </c>
      <c r="H128" s="220" t="str">
        <f t="shared" si="0"/>
        <v>K SNT S 030 / 08 Anton Kittel Mühle Plaika GmbH</v>
      </c>
    </row>
    <row r="129" spans="1:8" s="219" customFormat="1" ht="12.75">
      <c r="A129" s="219">
        <v>30</v>
      </c>
      <c r="B129" s="219" t="s">
        <v>457</v>
      </c>
      <c r="C129" s="223" t="s">
        <v>511</v>
      </c>
      <c r="D129" s="219" t="s">
        <v>512</v>
      </c>
      <c r="H129" s="220" t="str">
        <f t="shared" si="0"/>
        <v>K SNT S 031 / 08 Bad Gleichenberger Energie GmbH</v>
      </c>
    </row>
    <row r="130" spans="1:8" s="219" customFormat="1" ht="12.75">
      <c r="A130" s="219">
        <v>31</v>
      </c>
      <c r="B130" s="219" t="s">
        <v>457</v>
      </c>
      <c r="C130" s="223" t="s">
        <v>513</v>
      </c>
      <c r="D130" s="219" t="s">
        <v>514</v>
      </c>
      <c r="H130" s="220" t="str">
        <f t="shared" si="0"/>
        <v>K SNT S 032 / 08 Gottfried Wolf GmbH</v>
      </c>
    </row>
    <row r="131" spans="1:8" s="219" customFormat="1" ht="12.75">
      <c r="A131" s="219">
        <v>32</v>
      </c>
      <c r="B131" s="219" t="s">
        <v>457</v>
      </c>
      <c r="C131" s="223" t="s">
        <v>515</v>
      </c>
      <c r="D131" s="219" t="s">
        <v>516</v>
      </c>
      <c r="H131" s="220" t="str">
        <f t="shared" si="0"/>
        <v>K SNT S 033 / 08 Ebner Strom GmbH</v>
      </c>
    </row>
    <row r="132" spans="1:8" s="219" customFormat="1" ht="12.75">
      <c r="A132" s="219">
        <v>33</v>
      </c>
      <c r="B132" s="219" t="s">
        <v>457</v>
      </c>
      <c r="C132" s="223" t="s">
        <v>517</v>
      </c>
      <c r="D132" s="219" t="s">
        <v>518</v>
      </c>
      <c r="H132" s="220" t="str">
        <f t="shared" si="0"/>
        <v>K SNT S 034 / 08 EDN - Energieversorgung und Dienstleistung Marktgemeinde Neuberg/Mürz GmbH</v>
      </c>
    </row>
    <row r="133" spans="1:8" s="219" customFormat="1" ht="12.75">
      <c r="A133" s="219">
        <v>34</v>
      </c>
      <c r="B133" s="219" t="s">
        <v>457</v>
      </c>
      <c r="C133" s="223" t="s">
        <v>519</v>
      </c>
      <c r="D133" s="219" t="s">
        <v>520</v>
      </c>
      <c r="H133" s="220" t="str">
        <f t="shared" si="0"/>
        <v>K SNT S 035 / 08 Elektrizitätsgenossenschaft Laintal reg. Gen.m.b.H</v>
      </c>
    </row>
    <row r="134" spans="1:8" s="219" customFormat="1" ht="12.75">
      <c r="A134" s="219">
        <v>35</v>
      </c>
      <c r="B134" s="219" t="s">
        <v>457</v>
      </c>
      <c r="C134" s="223" t="s">
        <v>521</v>
      </c>
      <c r="D134" s="219" t="s">
        <v>522</v>
      </c>
      <c r="H134" s="220" t="str">
        <f t="shared" si="0"/>
        <v>K SNT S 036 / 08 Elektrizitätswerk August Lechner KG</v>
      </c>
    </row>
    <row r="135" spans="1:8" s="219" customFormat="1" ht="12.75">
      <c r="A135" s="219">
        <v>36</v>
      </c>
      <c r="B135" s="219" t="s">
        <v>457</v>
      </c>
      <c r="C135" s="223" t="s">
        <v>523</v>
      </c>
      <c r="D135" s="219" t="s">
        <v>524</v>
      </c>
      <c r="H135" s="220" t="str">
        <f t="shared" si="0"/>
        <v>K SNT S 037 / 08 Elektrizitätswerk Bad Hofgastein Ges.m.b.H.</v>
      </c>
    </row>
    <row r="136" spans="1:8" s="219" customFormat="1" ht="12.75">
      <c r="A136" s="219">
        <v>37</v>
      </c>
      <c r="B136" s="219" t="s">
        <v>457</v>
      </c>
      <c r="C136" s="223" t="s">
        <v>525</v>
      </c>
      <c r="D136" s="219" t="s">
        <v>526</v>
      </c>
      <c r="H136" s="220" t="str">
        <f t="shared" si="0"/>
        <v>K SNT S 038 / 08 Elektrizitätswerk Clam</v>
      </c>
    </row>
    <row r="137" spans="1:8" s="219" customFormat="1" ht="12.75">
      <c r="A137" s="219">
        <v>38</v>
      </c>
      <c r="B137" s="219" t="s">
        <v>457</v>
      </c>
      <c r="C137" s="223" t="s">
        <v>527</v>
      </c>
      <c r="D137" s="219" t="s">
        <v>528</v>
      </c>
      <c r="H137" s="220" t="str">
        <f t="shared" si="0"/>
        <v>K SNT S 039 / 08 Elektrizitätswerk der Gemeinde Schattwald</v>
      </c>
    </row>
    <row r="138" spans="1:8" s="219" customFormat="1" ht="12.75">
      <c r="A138" s="219">
        <v>39</v>
      </c>
      <c r="B138" s="219" t="s">
        <v>457</v>
      </c>
      <c r="C138" s="223" t="s">
        <v>529</v>
      </c>
      <c r="D138" s="219" t="s">
        <v>530</v>
      </c>
      <c r="H138" s="220" t="str">
        <f t="shared" si="0"/>
        <v>K SNT S 040 / 08 ENVESTA Energie- und Dienstleistungs GmbH</v>
      </c>
    </row>
    <row r="139" spans="1:8" s="219" customFormat="1" ht="12.75">
      <c r="A139" s="219">
        <v>40</v>
      </c>
      <c r="B139" s="219" t="s">
        <v>457</v>
      </c>
      <c r="C139" s="223" t="s">
        <v>531</v>
      </c>
      <c r="D139" s="219" t="s">
        <v>532</v>
      </c>
      <c r="H139" s="220" t="str">
        <f t="shared" si="0"/>
        <v>K SNT S 041 / 08 Elektrizitätswerk Fernitz Ing. Franz Purkarthofer GmbH &amp; Co KG</v>
      </c>
    </row>
    <row r="140" spans="1:8" s="219" customFormat="1" ht="12.75">
      <c r="A140" s="219">
        <v>41</v>
      </c>
      <c r="B140" s="219" t="s">
        <v>457</v>
      </c>
      <c r="C140" s="223" t="s">
        <v>533</v>
      </c>
      <c r="D140" s="219" t="s">
        <v>534</v>
      </c>
      <c r="H140" s="220" t="str">
        <f t="shared" si="0"/>
        <v>K SNT S 042 / 08 Elektrizitätswerk Gleinstätten Kleinszig Ges.m.b.H.</v>
      </c>
    </row>
    <row r="141" spans="1:8" s="219" customFormat="1" ht="12.75">
      <c r="A141" s="219">
        <v>42</v>
      </c>
      <c r="B141" s="219" t="s">
        <v>457</v>
      </c>
      <c r="C141" s="223" t="s">
        <v>535</v>
      </c>
      <c r="D141" s="219" t="s">
        <v>536</v>
      </c>
      <c r="H141" s="220" t="str">
        <f t="shared" si="0"/>
        <v>K SNT S 043 / 08 Elektrizitätswerk Gröbming KG</v>
      </c>
    </row>
    <row r="142" spans="1:8" s="219" customFormat="1" ht="12.75">
      <c r="A142" s="219">
        <v>43</v>
      </c>
      <c r="B142" s="219" t="s">
        <v>457</v>
      </c>
      <c r="C142" s="223" t="s">
        <v>537</v>
      </c>
      <c r="D142" s="219" t="s">
        <v>538</v>
      </c>
      <c r="H142" s="220" t="str">
        <f t="shared" si="0"/>
        <v>K SNT S 044 / 08 Elektrizitätswerk Ludwig Polsterer</v>
      </c>
    </row>
    <row r="143" spans="1:8" s="219" customFormat="1" ht="12.75">
      <c r="A143" s="219">
        <v>44</v>
      </c>
      <c r="B143" s="219" t="s">
        <v>457</v>
      </c>
      <c r="C143" s="223" t="s">
        <v>539</v>
      </c>
      <c r="D143" s="219" t="s">
        <v>540</v>
      </c>
      <c r="H143" s="220" t="str">
        <f t="shared" si="0"/>
        <v>K SNT S 045 / 08 Elektrizitätswerk Mariahof GmbH</v>
      </c>
    </row>
    <row r="144" spans="1:8" s="219" customFormat="1" ht="12.75">
      <c r="A144" s="219">
        <v>45</v>
      </c>
      <c r="B144" s="219" t="s">
        <v>457</v>
      </c>
      <c r="C144" s="223" t="s">
        <v>541</v>
      </c>
      <c r="D144" s="219" t="s">
        <v>542</v>
      </c>
      <c r="H144" s="220" t="str">
        <f t="shared" si="0"/>
        <v>K SNT S 046 / 08 Elektrizitätswerk Mathe Alois</v>
      </c>
    </row>
    <row r="145" spans="1:8" s="219" customFormat="1" ht="12.75">
      <c r="A145" s="219">
        <v>46</v>
      </c>
      <c r="B145" s="219" t="s">
        <v>457</v>
      </c>
      <c r="C145" s="223" t="s">
        <v>543</v>
      </c>
      <c r="D145" s="219" t="s">
        <v>544</v>
      </c>
      <c r="H145" s="220" t="str">
        <f t="shared" si="0"/>
        <v>K SNT S 047 / 08 Elektrizitätswerk Perg GmbH</v>
      </c>
    </row>
    <row r="146" spans="1:8" s="219" customFormat="1" ht="12.75">
      <c r="A146" s="219">
        <v>47</v>
      </c>
      <c r="B146" s="219" t="s">
        <v>457</v>
      </c>
      <c r="C146" s="223" t="s">
        <v>545</v>
      </c>
      <c r="D146" s="219" t="s">
        <v>546</v>
      </c>
      <c r="H146" s="220" t="str">
        <f t="shared" si="0"/>
        <v>K SNT S 048 / 08 Elektrizitätswerk Prantl GmbH &amp; Co KG</v>
      </c>
    </row>
    <row r="147" spans="1:8" s="219" customFormat="1" ht="12.75">
      <c r="A147" s="219">
        <v>48</v>
      </c>
      <c r="B147" s="219" t="s">
        <v>457</v>
      </c>
      <c r="C147" s="223" t="s">
        <v>547</v>
      </c>
      <c r="D147" s="219" t="s">
        <v>548</v>
      </c>
      <c r="H147" s="220" t="str">
        <f t="shared" si="0"/>
        <v>K SNT S 049 / 08 Elektrizitätswerke Reutte Ges.m.b.H.</v>
      </c>
    </row>
    <row r="148" spans="1:8" s="219" customFormat="1" ht="12.75">
      <c r="A148" s="219">
        <v>49</v>
      </c>
      <c r="B148" s="219" t="s">
        <v>457</v>
      </c>
      <c r="C148" s="223" t="s">
        <v>549</v>
      </c>
      <c r="D148" s="219" t="s">
        <v>550</v>
      </c>
      <c r="H148" s="220" t="str">
        <f t="shared" si="0"/>
        <v>K SNT S 050 / 08 Elektrizitätswerk Sölden reg. Gen. m.b.H.</v>
      </c>
    </row>
    <row r="149" spans="1:8" s="219" customFormat="1" ht="12.75">
      <c r="A149" s="219">
        <v>50</v>
      </c>
      <c r="B149" s="219" t="s">
        <v>457</v>
      </c>
      <c r="C149" s="223" t="s">
        <v>551</v>
      </c>
      <c r="D149" s="219" t="s">
        <v>552</v>
      </c>
      <c r="H149" s="220" t="str">
        <f t="shared" si="0"/>
        <v>K SNT S 051 / 08 Elektrizitätswerk Winkler GmbH</v>
      </c>
    </row>
    <row r="150" spans="1:8" s="219" customFormat="1" ht="12.75">
      <c r="A150" s="219">
        <v>51</v>
      </c>
      <c r="B150" s="219" t="s">
        <v>457</v>
      </c>
      <c r="C150" s="223" t="s">
        <v>553</v>
      </c>
      <c r="D150" s="219" t="s">
        <v>554</v>
      </c>
      <c r="H150" s="220" t="str">
        <f t="shared" si="0"/>
        <v>K SNT S 052 / 08 Elektrizitätswerke Eisenhuber GmbH &amp; Co KG</v>
      </c>
    </row>
    <row r="151" spans="1:8" s="219" customFormat="1" ht="12.75">
      <c r="A151" s="219">
        <v>52</v>
      </c>
      <c r="B151" s="219" t="s">
        <v>457</v>
      </c>
      <c r="C151" s="223" t="s">
        <v>555</v>
      </c>
      <c r="D151" s="219" t="s">
        <v>556</v>
      </c>
      <c r="H151" s="220" t="str">
        <f t="shared" si="0"/>
        <v>K SNT S 053 / 08 Elektrizitätswerke Frastanz GmbH</v>
      </c>
    </row>
    <row r="152" spans="1:8" s="219" customFormat="1" ht="12.75">
      <c r="A152" s="219">
        <v>53</v>
      </c>
      <c r="B152" s="219" t="s">
        <v>457</v>
      </c>
      <c r="C152" s="223" t="s">
        <v>557</v>
      </c>
      <c r="D152" s="219" t="s">
        <v>558</v>
      </c>
      <c r="H152" s="220" t="str">
        <f t="shared" si="0"/>
        <v>K SNT S 054 / 08 Elektrizitätswerk Gries am Brenner</v>
      </c>
    </row>
    <row r="153" spans="1:8" s="219" customFormat="1" ht="12.75">
      <c r="A153" s="219">
        <v>54</v>
      </c>
      <c r="B153" s="219" t="s">
        <v>457</v>
      </c>
      <c r="C153" s="223" t="s">
        <v>559</v>
      </c>
      <c r="D153" s="219" t="s">
        <v>560</v>
      </c>
      <c r="H153" s="220" t="str">
        <f t="shared" si="0"/>
        <v>K SNT S 055 / 08 Elektrogenossenschaft Weerberg reg.Gen.m.b.H.</v>
      </c>
    </row>
    <row r="154" spans="1:8" s="219" customFormat="1" ht="12.75">
      <c r="A154" s="219">
        <v>55</v>
      </c>
      <c r="B154" s="219" t="s">
        <v>457</v>
      </c>
      <c r="C154" s="223" t="s">
        <v>561</v>
      </c>
      <c r="D154" s="219" t="s">
        <v>562</v>
      </c>
      <c r="H154" s="220" t="str">
        <f t="shared" si="0"/>
        <v>K SNT S 056 / 08 Elektro-Güssing Ges.m.b.H.</v>
      </c>
    </row>
    <row r="155" spans="1:8" s="219" customFormat="1" ht="12.75">
      <c r="A155" s="219">
        <v>56</v>
      </c>
      <c r="B155" s="219" t="s">
        <v>457</v>
      </c>
      <c r="C155" s="223" t="s">
        <v>563</v>
      </c>
      <c r="D155" s="219" t="s">
        <v>564</v>
      </c>
      <c r="H155" s="220" t="str">
        <f t="shared" si="0"/>
        <v>K SNT S 057 / 08 Elektrowerk Assling reg. Gen.m.b.H.</v>
      </c>
    </row>
    <row r="156" spans="1:8" s="219" customFormat="1" ht="12.75">
      <c r="A156" s="219">
        <v>57</v>
      </c>
      <c r="B156" s="219" t="s">
        <v>457</v>
      </c>
      <c r="C156" s="223" t="s">
        <v>565</v>
      </c>
      <c r="D156" s="219" t="s">
        <v>566</v>
      </c>
      <c r="H156" s="220" t="str">
        <f t="shared" si="0"/>
        <v>K SNT S 058 / 08 Elektrowerk Max Hechenblaikner</v>
      </c>
    </row>
    <row r="157" spans="1:8" s="219" customFormat="1" ht="12.75">
      <c r="A157" s="219">
        <v>58</v>
      </c>
      <c r="B157" s="219" t="s">
        <v>457</v>
      </c>
      <c r="C157" s="223" t="s">
        <v>567</v>
      </c>
      <c r="D157" s="219" t="s">
        <v>568</v>
      </c>
      <c r="H157" s="220" t="str">
        <f t="shared" si="0"/>
        <v>K SNT S 059 / 08 Elektrowerk Schöder Walther Zedlacher KG</v>
      </c>
    </row>
    <row r="158" spans="1:8" s="219" customFormat="1" ht="12.75">
      <c r="A158" s="219">
        <v>59</v>
      </c>
      <c r="B158" s="219" t="s">
        <v>457</v>
      </c>
      <c r="C158" s="223" t="s">
        <v>569</v>
      </c>
      <c r="D158" s="219" t="s">
        <v>570</v>
      </c>
      <c r="H158" s="220" t="str">
        <f t="shared" si="0"/>
        <v>K SNT S 060 / 08 Elektrowerkgenossenschaft Hopfgarten i. D. reg.Gen.m.b.H.</v>
      </c>
    </row>
    <row r="159" spans="1:8" s="219" customFormat="1" ht="12.75">
      <c r="A159" s="219">
        <v>60</v>
      </c>
      <c r="B159" s="219" t="s">
        <v>457</v>
      </c>
      <c r="C159" s="223" t="s">
        <v>571</v>
      </c>
      <c r="D159" s="219" t="s">
        <v>572</v>
      </c>
      <c r="H159" s="220" t="str">
        <f t="shared" si="0"/>
        <v>K SNT S 061 / 08 Energieversorgungsunternehmen der Florian Lugitsch Gruppe GmbH</v>
      </c>
    </row>
    <row r="160" spans="1:8" s="219" customFormat="1" ht="12.75">
      <c r="A160" s="219">
        <v>61</v>
      </c>
      <c r="B160" s="219" t="s">
        <v>457</v>
      </c>
      <c r="C160" s="223" t="s">
        <v>573</v>
      </c>
      <c r="D160" s="219" t="s">
        <v>574</v>
      </c>
      <c r="H160" s="220" t="str">
        <f t="shared" si="0"/>
        <v>K SNT S 062 / 08 evn naturkraft Erzeugungs- und Verteilungs- GmbH</v>
      </c>
    </row>
    <row r="161" spans="1:8" s="219" customFormat="1" ht="12.75">
      <c r="A161" s="219">
        <v>62</v>
      </c>
      <c r="B161" s="219" t="s">
        <v>457</v>
      </c>
      <c r="C161" s="223" t="s">
        <v>575</v>
      </c>
      <c r="D161" s="219" t="s">
        <v>576</v>
      </c>
      <c r="H161" s="220" t="str">
        <f t="shared" si="0"/>
        <v>K SNT S 064 / 08 EVU der Marktgemeinde Eibiswald</v>
      </c>
    </row>
    <row r="162" spans="1:8" s="219" customFormat="1" ht="12.75">
      <c r="A162" s="219">
        <v>63</v>
      </c>
      <c r="B162" s="219" t="s">
        <v>457</v>
      </c>
      <c r="C162" s="223" t="s">
        <v>577</v>
      </c>
      <c r="D162" s="219" t="s">
        <v>578</v>
      </c>
      <c r="H162" s="220" t="str">
        <f t="shared" si="0"/>
        <v>K SNT S 065 / 08 EVU der Marktgemeinde Niklasdorf</v>
      </c>
    </row>
    <row r="163" spans="1:8" s="219" customFormat="1" ht="12.75">
      <c r="A163" s="219">
        <v>64</v>
      </c>
      <c r="B163" s="219" t="s">
        <v>457</v>
      </c>
      <c r="C163" s="223" t="s">
        <v>579</v>
      </c>
      <c r="D163" s="219" t="s">
        <v>580</v>
      </c>
      <c r="H163" s="220" t="str">
        <f t="shared" si="0"/>
        <v>K SNT S 066 / 08 EVU der Stadtgemeinde Mureck</v>
      </c>
    </row>
    <row r="164" spans="1:8" s="219" customFormat="1" ht="12.75">
      <c r="A164" s="219">
        <v>65</v>
      </c>
      <c r="B164" s="219" t="s">
        <v>457</v>
      </c>
      <c r="C164" s="223" t="s">
        <v>581</v>
      </c>
      <c r="D164" s="219" t="s">
        <v>582</v>
      </c>
      <c r="H164" s="220" t="str">
        <f t="shared" si="0"/>
        <v>K SNT S 067 / 08 Franz Schmolke, Inh. Der nicht prot. Fa. "EVU Eicher"</v>
      </c>
    </row>
    <row r="165" spans="1:8" s="219" customFormat="1" ht="12.75">
      <c r="A165" s="219">
        <v>66</v>
      </c>
      <c r="B165" s="219" t="s">
        <v>457</v>
      </c>
      <c r="C165" s="223" t="s">
        <v>583</v>
      </c>
      <c r="D165" s="219" t="s">
        <v>584</v>
      </c>
      <c r="H165" s="220" t="str">
        <f t="shared" si="0"/>
        <v>K SNT S 068 / 08 EWA Energie- und Wirtschaftsbetriebe der Gemeinde St. Anton am Arlberg GmbH</v>
      </c>
    </row>
    <row r="166" spans="1:8" s="219" customFormat="1" ht="12.75">
      <c r="A166" s="219">
        <v>67</v>
      </c>
      <c r="B166" s="219" t="s">
        <v>457</v>
      </c>
      <c r="C166" s="223" t="s">
        <v>585</v>
      </c>
      <c r="D166" s="219" t="s">
        <v>586</v>
      </c>
      <c r="H166" s="220" t="str">
        <f t="shared" si="0"/>
        <v>K SNT S 069 / 08 Mag. Winfried Leitner, Inh. der nicht prot. Fa. " E-Werk Brandstatt"</v>
      </c>
    </row>
    <row r="167" spans="1:8" s="219" customFormat="1" ht="12.75">
      <c r="A167" s="219">
        <v>68</v>
      </c>
      <c r="B167" s="219" t="s">
        <v>457</v>
      </c>
      <c r="C167" s="223" t="s">
        <v>587</v>
      </c>
      <c r="D167" s="219" t="s">
        <v>588</v>
      </c>
      <c r="H167" s="220" t="str">
        <f aca="true" t="shared" si="1" ref="H167:H230">CONCATENATE(B167," ",C167," / 08"," ",D167)</f>
        <v>K SNT S 070 / 08 E-Werk Braunstein</v>
      </c>
    </row>
    <row r="168" spans="1:8" s="219" customFormat="1" ht="12.75">
      <c r="A168" s="219">
        <v>69</v>
      </c>
      <c r="B168" s="219" t="s">
        <v>457</v>
      </c>
      <c r="C168" s="223" t="s">
        <v>589</v>
      </c>
      <c r="D168" s="219" t="s">
        <v>590</v>
      </c>
      <c r="H168" s="220" t="str">
        <f t="shared" si="1"/>
        <v>K SNT S 071 / 08 E-Werk der Gemeinde Mürzsteg</v>
      </c>
    </row>
    <row r="169" spans="1:8" s="219" customFormat="1" ht="12.75">
      <c r="A169" s="219">
        <v>70</v>
      </c>
      <c r="B169" s="219" t="s">
        <v>457</v>
      </c>
      <c r="C169" s="223" t="s">
        <v>591</v>
      </c>
      <c r="D169" s="219" t="s">
        <v>592</v>
      </c>
      <c r="H169" s="220" t="str">
        <f t="shared" si="1"/>
        <v>K SNT S 072 / 08 E-Werk der Marktgemeinde Unzmarkt-Frauenburg</v>
      </c>
    </row>
    <row r="170" spans="1:8" s="219" customFormat="1" ht="12.75">
      <c r="A170" s="219">
        <v>71</v>
      </c>
      <c r="B170" s="219" t="s">
        <v>457</v>
      </c>
      <c r="C170" s="223" t="s">
        <v>593</v>
      </c>
      <c r="D170" s="219" t="s">
        <v>594</v>
      </c>
      <c r="H170" s="220" t="str">
        <f t="shared" si="1"/>
        <v>K SNT S 073 / 08 E-Werk Ebner GesmbH</v>
      </c>
    </row>
    <row r="171" spans="1:8" s="219" customFormat="1" ht="12.75">
      <c r="A171" s="219">
        <v>72</v>
      </c>
      <c r="B171" s="219" t="s">
        <v>457</v>
      </c>
      <c r="C171" s="223" t="s">
        <v>595</v>
      </c>
      <c r="D171" s="219" t="s">
        <v>596</v>
      </c>
      <c r="H171" s="220" t="str">
        <f t="shared" si="1"/>
        <v>K SNT S 074 / 08 E-Werk Neudau Kottulinsky KG</v>
      </c>
    </row>
    <row r="172" spans="1:8" s="219" customFormat="1" ht="12.75">
      <c r="A172" s="219">
        <v>73</v>
      </c>
      <c r="B172" s="219" t="s">
        <v>457</v>
      </c>
      <c r="C172" s="223" t="s">
        <v>597</v>
      </c>
      <c r="D172" s="219" t="s">
        <v>598</v>
      </c>
      <c r="H172" s="220" t="str">
        <f t="shared" si="1"/>
        <v>K SNT S 075 / 08 Ing.Peter Böhm, Inhaber der nicht prot. Fa. "E-Werk Piwetz"</v>
      </c>
    </row>
    <row r="173" spans="1:8" s="219" customFormat="1" ht="12.75">
      <c r="A173" s="219">
        <v>74</v>
      </c>
      <c r="B173" s="219" t="s">
        <v>457</v>
      </c>
      <c r="C173" s="223" t="s">
        <v>599</v>
      </c>
      <c r="D173" s="219" t="s">
        <v>600</v>
      </c>
      <c r="H173" s="220" t="str">
        <f t="shared" si="1"/>
        <v>K SNT S 076 / 08 E-Werk Ranklleiten</v>
      </c>
    </row>
    <row r="174" spans="1:8" s="219" customFormat="1" ht="12.75">
      <c r="A174" s="219">
        <v>75</v>
      </c>
      <c r="B174" s="219" t="s">
        <v>457</v>
      </c>
      <c r="C174" s="223" t="s">
        <v>601</v>
      </c>
      <c r="D174" s="219" t="s">
        <v>602</v>
      </c>
      <c r="H174" s="220" t="str">
        <f t="shared" si="1"/>
        <v>K SNT S 077 / 08 E-Werk Redlmühle B. Drack</v>
      </c>
    </row>
    <row r="175" spans="1:8" s="219" customFormat="1" ht="12.75">
      <c r="A175" s="219">
        <v>76</v>
      </c>
      <c r="B175" s="219" t="s">
        <v>457</v>
      </c>
      <c r="C175" s="223" t="s">
        <v>603</v>
      </c>
      <c r="D175" s="219" t="s">
        <v>604</v>
      </c>
      <c r="H175" s="220" t="str">
        <f t="shared" si="1"/>
        <v>K SNT S 078 / 08 E-Werk Sarmingstein Ing. H. Engelmann &amp; Co KEG</v>
      </c>
    </row>
    <row r="176" spans="1:8" s="219" customFormat="1" ht="12.75">
      <c r="A176" s="219">
        <v>77</v>
      </c>
      <c r="B176" s="219" t="s">
        <v>457</v>
      </c>
      <c r="C176" s="223" t="s">
        <v>605</v>
      </c>
      <c r="D176" s="219" t="s">
        <v>606</v>
      </c>
      <c r="H176" s="220" t="str">
        <f t="shared" si="1"/>
        <v>K SNT S 079 / 08 E-Werk Schwaighofer GmbH</v>
      </c>
    </row>
    <row r="177" spans="1:8" s="219" customFormat="1" ht="12.75">
      <c r="A177" s="219">
        <v>78</v>
      </c>
      <c r="B177" s="219" t="s">
        <v>457</v>
      </c>
      <c r="C177" s="223" t="s">
        <v>607</v>
      </c>
      <c r="D177" s="219" t="s">
        <v>608</v>
      </c>
      <c r="H177" s="220" t="str">
        <f t="shared" si="1"/>
        <v>K SNT S 080 / 08 E-Werk Sigl GmbH</v>
      </c>
    </row>
    <row r="178" spans="1:8" s="219" customFormat="1" ht="12.75">
      <c r="A178" s="219">
        <v>79</v>
      </c>
      <c r="B178" s="219" t="s">
        <v>457</v>
      </c>
      <c r="C178" s="223" t="s">
        <v>609</v>
      </c>
      <c r="D178" s="219" t="s">
        <v>610</v>
      </c>
      <c r="H178" s="220" t="str">
        <f t="shared" si="1"/>
        <v>K SNT S 081 / 08 E-Werk Stadler GmbH</v>
      </c>
    </row>
    <row r="179" spans="1:8" s="219" customFormat="1" ht="12.75">
      <c r="A179" s="219">
        <v>80</v>
      </c>
      <c r="B179" s="219" t="s">
        <v>457</v>
      </c>
      <c r="C179" s="223" t="s">
        <v>611</v>
      </c>
      <c r="D179" s="219" t="s">
        <v>612</v>
      </c>
      <c r="H179" s="220" t="str">
        <f t="shared" si="1"/>
        <v>K SNT S 082 / 08 E-Werk Stubenberg reg.Gen.m.b.H.</v>
      </c>
    </row>
    <row r="180" spans="1:8" s="219" customFormat="1" ht="12.75">
      <c r="A180" s="219">
        <v>81</v>
      </c>
      <c r="B180" s="219" t="s">
        <v>457</v>
      </c>
      <c r="C180" s="223" t="s">
        <v>613</v>
      </c>
      <c r="D180" s="219" t="s">
        <v>614</v>
      </c>
      <c r="H180" s="220" t="str">
        <f t="shared" si="1"/>
        <v>K SNT S 083 / 08 E-Werk Wüster KG</v>
      </c>
    </row>
    <row r="181" spans="1:8" s="219" customFormat="1" ht="12.75">
      <c r="A181" s="219">
        <v>82</v>
      </c>
      <c r="B181" s="219" t="s">
        <v>457</v>
      </c>
      <c r="C181" s="223" t="s">
        <v>615</v>
      </c>
      <c r="D181" s="219" t="s">
        <v>616</v>
      </c>
      <c r="H181" s="220" t="str">
        <f t="shared" si="1"/>
        <v>K SNT S 084 / 08 E-Werksgemeinschaft Dietrichschlag</v>
      </c>
    </row>
    <row r="182" spans="1:8" s="219" customFormat="1" ht="12.75">
      <c r="A182" s="219">
        <v>83</v>
      </c>
      <c r="B182" s="219" t="s">
        <v>457</v>
      </c>
      <c r="C182" s="223" t="s">
        <v>617</v>
      </c>
      <c r="D182" s="219" t="s">
        <v>618</v>
      </c>
      <c r="H182" s="220" t="str">
        <f t="shared" si="1"/>
        <v>K SNT S 085 / 08 Feistritzthaler Elektrizitätswerk reg.Gen.m.b.H.</v>
      </c>
    </row>
    <row r="183" spans="1:8" s="219" customFormat="1" ht="12.75">
      <c r="A183" s="219">
        <v>84</v>
      </c>
      <c r="B183" s="219" t="s">
        <v>457</v>
      </c>
      <c r="C183" s="223" t="s">
        <v>619</v>
      </c>
      <c r="D183" s="219" t="s">
        <v>620</v>
      </c>
      <c r="H183" s="220" t="str">
        <f t="shared" si="1"/>
        <v>K SNT S 086 / 08 Gemeindewerke Kematen Elektrizitätswerk</v>
      </c>
    </row>
    <row r="184" spans="1:8" s="219" customFormat="1" ht="12.75">
      <c r="A184" s="219">
        <v>85</v>
      </c>
      <c r="B184" s="219" t="s">
        <v>457</v>
      </c>
      <c r="C184" s="223" t="s">
        <v>621</v>
      </c>
      <c r="D184" s="219" t="s">
        <v>622</v>
      </c>
      <c r="H184" s="220" t="str">
        <f t="shared" si="1"/>
        <v>K SNT S 088 / 08 Gertraud Schafler GmbH</v>
      </c>
    </row>
    <row r="185" spans="1:8" s="219" customFormat="1" ht="12.75">
      <c r="A185" s="219">
        <v>86</v>
      </c>
      <c r="B185" s="219" t="s">
        <v>457</v>
      </c>
      <c r="C185" s="223" t="s">
        <v>623</v>
      </c>
      <c r="D185" s="219" t="s">
        <v>624</v>
      </c>
      <c r="H185" s="220" t="str">
        <f t="shared" si="1"/>
        <v>K SNT S 089 / 08 Getzner, Mutter &amp; Cie. Ges.m.b.H. &amp; Co.</v>
      </c>
    </row>
    <row r="186" spans="1:8" s="219" customFormat="1" ht="12.75">
      <c r="A186" s="219">
        <v>87</v>
      </c>
      <c r="B186" s="219" t="s">
        <v>457</v>
      </c>
      <c r="C186" s="223" t="s">
        <v>625</v>
      </c>
      <c r="D186" s="219" t="s">
        <v>626</v>
      </c>
      <c r="H186" s="220" t="str">
        <f t="shared" si="1"/>
        <v>K SNT S 090 / 08 H &amp; C Polsterer Ges.n.b.R</v>
      </c>
    </row>
    <row r="187" spans="1:8" s="219" customFormat="1" ht="12.75">
      <c r="A187" s="219">
        <v>88</v>
      </c>
      <c r="B187" s="219" t="s">
        <v>457</v>
      </c>
      <c r="C187" s="223" t="s">
        <v>627</v>
      </c>
      <c r="D187" s="219" t="s">
        <v>628</v>
      </c>
      <c r="H187" s="220" t="str">
        <f t="shared" si="1"/>
        <v>K SNT S 091 / 08 Helmut und Kurt Kneidinger Ges.m.b.H.</v>
      </c>
    </row>
    <row r="188" spans="1:8" s="219" customFormat="1" ht="12.75">
      <c r="A188" s="219">
        <v>89</v>
      </c>
      <c r="B188" s="219" t="s">
        <v>457</v>
      </c>
      <c r="C188" s="223" t="s">
        <v>629</v>
      </c>
      <c r="D188" s="219" t="s">
        <v>630</v>
      </c>
      <c r="H188" s="220" t="str">
        <f t="shared" si="1"/>
        <v>K SNT S 093 / 08 Elektrizitätswerk Johann Dandler Ges.m.b.H. &amp; Co KG</v>
      </c>
    </row>
    <row r="189" spans="1:8" s="219" customFormat="1" ht="12.75">
      <c r="A189" s="219">
        <v>90</v>
      </c>
      <c r="B189" s="219" t="s">
        <v>457</v>
      </c>
      <c r="C189" s="223" t="s">
        <v>631</v>
      </c>
      <c r="D189" s="219" t="s">
        <v>632</v>
      </c>
      <c r="H189" s="220" t="str">
        <f t="shared" si="1"/>
        <v>K SNT S 094 / 08 K.u.F. Drack Gesellschaft m.b.H. &amp; Co. KG</v>
      </c>
    </row>
    <row r="190" spans="1:8" s="219" customFormat="1" ht="12.75">
      <c r="A190" s="219">
        <v>91</v>
      </c>
      <c r="B190" s="219" t="s">
        <v>457</v>
      </c>
      <c r="C190" s="223" t="s">
        <v>633</v>
      </c>
      <c r="D190" s="219" t="s">
        <v>634</v>
      </c>
      <c r="H190" s="220" t="str">
        <f t="shared" si="1"/>
        <v>K SNT S 095 / 08 Karl Mitheis GmbH</v>
      </c>
    </row>
    <row r="191" spans="1:8" s="219" customFormat="1" ht="12.75">
      <c r="A191" s="219">
        <v>92</v>
      </c>
      <c r="B191" s="219" t="s">
        <v>457</v>
      </c>
      <c r="C191" s="223" t="s">
        <v>635</v>
      </c>
      <c r="D191" s="219" t="s">
        <v>636</v>
      </c>
      <c r="H191" s="220" t="str">
        <f t="shared" si="1"/>
        <v>K SNT S 096 / 08 Karlstrom - Ing. Josef Karl</v>
      </c>
    </row>
    <row r="192" spans="1:8" s="219" customFormat="1" ht="12.75">
      <c r="A192" s="219">
        <v>93</v>
      </c>
      <c r="B192" s="219" t="s">
        <v>457</v>
      </c>
      <c r="C192" s="223" t="s">
        <v>637</v>
      </c>
      <c r="D192" s="219" t="s">
        <v>638</v>
      </c>
      <c r="H192" s="220" t="str">
        <f t="shared" si="1"/>
        <v>K SNT S 097 / 08 Klausbauer Holzindustrie Ges.m.b.H. &amp; Co. KG</v>
      </c>
    </row>
    <row r="193" spans="1:8" s="219" customFormat="1" ht="12.75">
      <c r="A193" s="219">
        <v>94</v>
      </c>
      <c r="B193" s="219" t="s">
        <v>457</v>
      </c>
      <c r="C193" s="223" t="s">
        <v>639</v>
      </c>
      <c r="D193" s="219" t="s">
        <v>640</v>
      </c>
      <c r="H193" s="220" t="str">
        <f t="shared" si="1"/>
        <v>K SNT S 098 / 08 Kommunalbetriebe Hopfgarten Ges.m.b.H.</v>
      </c>
    </row>
    <row r="194" spans="1:8" s="219" customFormat="1" ht="12.75">
      <c r="A194" s="219">
        <v>95</v>
      </c>
      <c r="B194" s="219" t="s">
        <v>457</v>
      </c>
      <c r="C194" s="223" t="s">
        <v>641</v>
      </c>
      <c r="D194" s="219" t="s">
        <v>642</v>
      </c>
      <c r="H194" s="220" t="str">
        <f t="shared" si="1"/>
        <v>K SNT S 099 / 08 Kommunalbetriebe Rinn GmbH</v>
      </c>
    </row>
    <row r="195" spans="1:8" s="219" customFormat="1" ht="12.75">
      <c r="A195" s="219">
        <v>96</v>
      </c>
      <c r="B195" s="219" t="s">
        <v>457</v>
      </c>
      <c r="C195" s="223" t="s">
        <v>643</v>
      </c>
      <c r="D195" s="219" t="s">
        <v>644</v>
      </c>
      <c r="H195" s="220" t="str">
        <f t="shared" si="1"/>
        <v>K SNT S 100 / 08 Kraftwerk Glatzing-Rüstorf reg.Gen.m.b.H.</v>
      </c>
    </row>
    <row r="196" spans="1:8" s="219" customFormat="1" ht="12.75">
      <c r="A196" s="219">
        <v>97</v>
      </c>
      <c r="B196" s="219" t="s">
        <v>457</v>
      </c>
      <c r="C196" s="223" t="s">
        <v>645</v>
      </c>
      <c r="D196" s="219" t="s">
        <v>646</v>
      </c>
      <c r="H196" s="220" t="str">
        <f t="shared" si="1"/>
        <v>K SNT S 101 / 08 Kraftwerk Haim KG</v>
      </c>
    </row>
    <row r="197" spans="1:8" s="219" customFormat="1" ht="12.75">
      <c r="A197" s="219">
        <v>98</v>
      </c>
      <c r="B197" s="219" t="s">
        <v>457</v>
      </c>
      <c r="C197" s="223" t="s">
        <v>647</v>
      </c>
      <c r="D197" s="219" t="s">
        <v>648</v>
      </c>
      <c r="H197" s="220" t="str">
        <f t="shared" si="1"/>
        <v>K SNT S 103 / 08 Kupelwiesersche Forstverwaltung</v>
      </c>
    </row>
    <row r="198" spans="1:8" s="219" customFormat="1" ht="12.75">
      <c r="A198" s="219">
        <v>99</v>
      </c>
      <c r="B198" s="219" t="s">
        <v>457</v>
      </c>
      <c r="C198" s="223" t="s">
        <v>649</v>
      </c>
      <c r="D198" s="219" t="s">
        <v>650</v>
      </c>
      <c r="H198" s="220" t="str">
        <f t="shared" si="1"/>
        <v>K SNT S 104 / 08 Licht- und Kraftstromvertrieb der Gemeinde Opponitz</v>
      </c>
    </row>
    <row r="199" spans="1:8" s="219" customFormat="1" ht="12.75">
      <c r="A199" s="219">
        <v>100</v>
      </c>
      <c r="B199" s="219" t="s">
        <v>457</v>
      </c>
      <c r="C199" s="223" t="s">
        <v>651</v>
      </c>
      <c r="D199" s="219" t="s">
        <v>652</v>
      </c>
      <c r="H199" s="220" t="str">
        <f t="shared" si="1"/>
        <v>K SNT S 105 / 08 Licht- und Kraftvertrieb der Gemeinde Hollenstein an der Ybbs</v>
      </c>
    </row>
    <row r="200" spans="1:8" s="219" customFormat="1" ht="12.75">
      <c r="A200" s="219">
        <v>101</v>
      </c>
      <c r="B200" s="219" t="s">
        <v>457</v>
      </c>
      <c r="C200" s="223" t="s">
        <v>653</v>
      </c>
      <c r="D200" s="219" t="s">
        <v>654</v>
      </c>
      <c r="H200" s="220" t="str">
        <f t="shared" si="1"/>
        <v>K SNT S 106 / 08 Licht- u. Kraftstromvertrieb d. Marktgemeinde Göstling an der Ybbs</v>
      </c>
    </row>
    <row r="201" spans="1:8" s="219" customFormat="1" ht="12.75">
      <c r="A201" s="219">
        <v>102</v>
      </c>
      <c r="B201" s="219" t="s">
        <v>457</v>
      </c>
      <c r="C201" s="223" t="s">
        <v>655</v>
      </c>
      <c r="D201" s="219" t="s">
        <v>656</v>
      </c>
      <c r="H201" s="220" t="str">
        <f t="shared" si="1"/>
        <v>K SNT S 107 / 08 Mag. Engelbert Tassotti EW und EVU</v>
      </c>
    </row>
    <row r="202" spans="1:8" s="219" customFormat="1" ht="12.75">
      <c r="A202" s="219">
        <v>103</v>
      </c>
      <c r="B202" s="219" t="s">
        <v>457</v>
      </c>
      <c r="C202" s="223" t="s">
        <v>657</v>
      </c>
      <c r="D202" s="219" t="s">
        <v>658</v>
      </c>
      <c r="H202" s="220" t="str">
        <f t="shared" si="1"/>
        <v>K SNT S 108 / 08 Marktgemeinde Neumarkt Versorgungsbetriebsges.m.b.H.</v>
      </c>
    </row>
    <row r="203" spans="1:8" s="219" customFormat="1" ht="12.75">
      <c r="A203" s="219">
        <v>104</v>
      </c>
      <c r="B203" s="219" t="s">
        <v>457</v>
      </c>
      <c r="C203" s="223" t="s">
        <v>659</v>
      </c>
      <c r="D203" s="219" t="s">
        <v>660</v>
      </c>
      <c r="H203" s="220" t="str">
        <f t="shared" si="1"/>
        <v>K SNT S 109 / 08 Montafonerbahn AG</v>
      </c>
    </row>
    <row r="204" spans="1:8" s="219" customFormat="1" ht="12.75">
      <c r="A204" s="219">
        <v>105</v>
      </c>
      <c r="B204" s="219" t="s">
        <v>457</v>
      </c>
      <c r="C204" s="223" t="s">
        <v>661</v>
      </c>
      <c r="D204" s="219" t="s">
        <v>662</v>
      </c>
      <c r="H204" s="220" t="str">
        <f t="shared" si="1"/>
        <v>K SNT S 110 / 08 Murauer Stadtwerke GmbH</v>
      </c>
    </row>
    <row r="205" spans="1:8" s="219" customFormat="1" ht="12.75">
      <c r="A205" s="219">
        <v>106</v>
      </c>
      <c r="B205" s="219" t="s">
        <v>457</v>
      </c>
      <c r="C205" s="223" t="s">
        <v>663</v>
      </c>
      <c r="D205" s="219" t="s">
        <v>664</v>
      </c>
      <c r="H205" s="220" t="str">
        <f t="shared" si="1"/>
        <v>K SNT S 111 / 08 Lichtgenossenschaft Neukirchen reg. Gen. m. b. H.</v>
      </c>
    </row>
    <row r="206" spans="1:8" s="219" customFormat="1" ht="12.75">
      <c r="A206" s="219">
        <v>107</v>
      </c>
      <c r="B206" s="219" t="s">
        <v>457</v>
      </c>
      <c r="C206" s="223" t="s">
        <v>665</v>
      </c>
      <c r="D206" s="219" t="s">
        <v>666</v>
      </c>
      <c r="H206" s="220" t="str">
        <f t="shared" si="1"/>
        <v>K SNT S 112 / 08 P.K. Energieversorgungs-GmbH</v>
      </c>
    </row>
    <row r="207" spans="1:8" s="219" customFormat="1" ht="12.75">
      <c r="A207" s="219">
        <v>108</v>
      </c>
      <c r="B207" s="219" t="s">
        <v>457</v>
      </c>
      <c r="C207" s="223">
        <v>113</v>
      </c>
      <c r="D207" s="219" t="s">
        <v>667</v>
      </c>
      <c r="H207" s="220" t="str">
        <f t="shared" si="1"/>
        <v>K SNT S 113 / 08 Pengg Johann Holding Ges.m.b.H</v>
      </c>
    </row>
    <row r="208" spans="1:8" s="219" customFormat="1" ht="12.75">
      <c r="A208" s="219">
        <v>109</v>
      </c>
      <c r="B208" s="219" t="s">
        <v>457</v>
      </c>
      <c r="C208" s="223" t="s">
        <v>668</v>
      </c>
      <c r="D208" s="219" t="s">
        <v>669</v>
      </c>
      <c r="H208" s="220" t="str">
        <f t="shared" si="1"/>
        <v>K SNT S 114 / 08 Pölsler Friedrich Säge- und Elektrizitätswerk</v>
      </c>
    </row>
    <row r="209" spans="1:8" s="219" customFormat="1" ht="12.75">
      <c r="A209" s="219">
        <v>110</v>
      </c>
      <c r="B209" s="219" t="s">
        <v>457</v>
      </c>
      <c r="C209" s="223" t="s">
        <v>670</v>
      </c>
      <c r="D209" s="219" t="s">
        <v>671</v>
      </c>
      <c r="H209" s="220" t="str">
        <f t="shared" si="1"/>
        <v>K SNT S 115 / 08 Revertera'sches Elektrizitätswerk</v>
      </c>
    </row>
    <row r="210" spans="1:8" s="219" customFormat="1" ht="12.75">
      <c r="A210" s="219">
        <v>111</v>
      </c>
      <c r="B210" s="219" t="s">
        <v>457</v>
      </c>
      <c r="C210" s="223" t="s">
        <v>672</v>
      </c>
      <c r="D210" s="219" t="s">
        <v>673</v>
      </c>
      <c r="H210" s="220" t="str">
        <f t="shared" si="1"/>
        <v>K SNT S 116 / 08 Schwarz, Wagendorffer &amp; Co. Elektrizitätswerk GmbH</v>
      </c>
    </row>
    <row r="211" spans="1:8" s="219" customFormat="1" ht="12.75">
      <c r="A211" s="219">
        <v>112</v>
      </c>
      <c r="B211" s="219" t="s">
        <v>457</v>
      </c>
      <c r="C211" s="223" t="s">
        <v>674</v>
      </c>
      <c r="D211" s="219" t="s">
        <v>675</v>
      </c>
      <c r="H211" s="220" t="str">
        <f t="shared" si="1"/>
        <v>K SNT S 117 / 08 Stadtbetriebe Mariazell Ges.m.b.H.</v>
      </c>
    </row>
    <row r="212" spans="1:8" s="219" customFormat="1" ht="12.75">
      <c r="A212" s="219">
        <v>113</v>
      </c>
      <c r="B212" s="219" t="s">
        <v>457</v>
      </c>
      <c r="C212" s="223" t="s">
        <v>676</v>
      </c>
      <c r="D212" s="219" t="s">
        <v>677</v>
      </c>
      <c r="H212" s="220" t="str">
        <f t="shared" si="1"/>
        <v>K SNT S 118 / 08 Städtische Betriebe Rottenmann GmbH</v>
      </c>
    </row>
    <row r="213" spans="1:8" s="219" customFormat="1" ht="12.75">
      <c r="A213" s="219">
        <v>114</v>
      </c>
      <c r="B213" s="219" t="s">
        <v>457</v>
      </c>
      <c r="C213" s="223" t="s">
        <v>678</v>
      </c>
      <c r="D213" s="219" t="s">
        <v>679</v>
      </c>
      <c r="H213" s="220" t="str">
        <f t="shared" si="1"/>
        <v>K SNT S 119 / 08 Stadtwerke Amstetten</v>
      </c>
    </row>
    <row r="214" spans="1:8" s="219" customFormat="1" ht="12.75">
      <c r="A214" s="219">
        <v>115</v>
      </c>
      <c r="B214" s="219" t="s">
        <v>457</v>
      </c>
      <c r="C214" s="223" t="s">
        <v>680</v>
      </c>
      <c r="D214" s="219" t="s">
        <v>681</v>
      </c>
      <c r="H214" s="220" t="str">
        <f t="shared" si="1"/>
        <v>K SNT S 120 / 08 Elektrizitätswerke Bad Radkersburg GmbH</v>
      </c>
    </row>
    <row r="215" spans="1:8" s="219" customFormat="1" ht="12.75">
      <c r="A215" s="219">
        <v>116</v>
      </c>
      <c r="B215" s="219" t="s">
        <v>457</v>
      </c>
      <c r="C215" s="223" t="s">
        <v>682</v>
      </c>
      <c r="D215" s="219" t="s">
        <v>683</v>
      </c>
      <c r="H215" s="220" t="str">
        <f t="shared" si="1"/>
        <v>K SNT S 121 / 08 Stadtwerke Feldkirch</v>
      </c>
    </row>
    <row r="216" spans="1:8" s="219" customFormat="1" ht="12.75">
      <c r="A216" s="219">
        <v>117</v>
      </c>
      <c r="B216" s="219" t="s">
        <v>457</v>
      </c>
      <c r="C216" s="223" t="s">
        <v>684</v>
      </c>
      <c r="D216" s="219" t="s">
        <v>685</v>
      </c>
      <c r="H216" s="220" t="str">
        <f t="shared" si="1"/>
        <v>K SNT S 122 / 08 Stadtwerke Fürstenfeld GmbH</v>
      </c>
    </row>
    <row r="217" spans="1:8" s="219" customFormat="1" ht="12.75">
      <c r="A217" s="219">
        <v>118</v>
      </c>
      <c r="B217" s="219" t="s">
        <v>457</v>
      </c>
      <c r="C217" s="223" t="s">
        <v>686</v>
      </c>
      <c r="D217" s="219" t="s">
        <v>687</v>
      </c>
      <c r="H217" s="220" t="str">
        <f t="shared" si="1"/>
        <v>K SNT S 123 / 08 Stadtwerke Hall in Tirol Ges.m.b.H.</v>
      </c>
    </row>
    <row r="218" spans="1:8" s="219" customFormat="1" ht="12.75">
      <c r="A218" s="219">
        <v>119</v>
      </c>
      <c r="B218" s="219" t="s">
        <v>457</v>
      </c>
      <c r="C218" s="223" t="s">
        <v>688</v>
      </c>
      <c r="D218" s="219" t="s">
        <v>689</v>
      </c>
      <c r="H218" s="220" t="str">
        <f t="shared" si="1"/>
        <v>K SNT S 124 / 08 Stadtwerke Hartberg Energieversorgungs-Ges.m.b.H.</v>
      </c>
    </row>
    <row r="219" spans="1:8" s="219" customFormat="1" ht="12.75">
      <c r="A219" s="219">
        <v>120</v>
      </c>
      <c r="B219" s="219" t="s">
        <v>457</v>
      </c>
      <c r="C219" s="223" t="s">
        <v>690</v>
      </c>
      <c r="D219" s="219" t="s">
        <v>691</v>
      </c>
      <c r="H219" s="220" t="str">
        <f t="shared" si="1"/>
        <v>K SNT S 125 / 08 Stadtwerke Imst</v>
      </c>
    </row>
    <row r="220" spans="1:8" s="219" customFormat="1" ht="12.75">
      <c r="A220" s="219">
        <v>121</v>
      </c>
      <c r="B220" s="219" t="s">
        <v>457</v>
      </c>
      <c r="C220" s="223" t="s">
        <v>692</v>
      </c>
      <c r="D220" s="219" t="s">
        <v>693</v>
      </c>
      <c r="H220" s="220" t="str">
        <f t="shared" si="1"/>
        <v>K SNT S 126 / 08 Stadtwerke Kitzbühel</v>
      </c>
    </row>
    <row r="221" spans="1:8" s="219" customFormat="1" ht="12.75">
      <c r="A221" s="219">
        <v>122</v>
      </c>
      <c r="B221" s="219" t="s">
        <v>457</v>
      </c>
      <c r="C221" s="223" t="s">
        <v>694</v>
      </c>
      <c r="D221" s="219" t="s">
        <v>695</v>
      </c>
      <c r="H221" s="220" t="str">
        <f t="shared" si="1"/>
        <v>K SNT S 127 / 08 Stadtwerke Kufstein Gesellschaft m.b.H</v>
      </c>
    </row>
    <row r="222" spans="1:8" s="219" customFormat="1" ht="12.75">
      <c r="A222" s="219">
        <v>123</v>
      </c>
      <c r="B222" s="219" t="s">
        <v>457</v>
      </c>
      <c r="C222" s="223" t="s">
        <v>696</v>
      </c>
      <c r="D222" s="219" t="s">
        <v>697</v>
      </c>
      <c r="H222" s="220" t="str">
        <f t="shared" si="1"/>
        <v>K SNT S 128 / 08 Stadtwerke Leoben-Stromversorgung</v>
      </c>
    </row>
    <row r="223" spans="1:8" s="219" customFormat="1" ht="12.75">
      <c r="A223" s="219">
        <v>124</v>
      </c>
      <c r="B223" s="219" t="s">
        <v>457</v>
      </c>
      <c r="C223" s="223" t="s">
        <v>698</v>
      </c>
      <c r="D223" s="219" t="s">
        <v>699</v>
      </c>
      <c r="H223" s="220" t="str">
        <f t="shared" si="1"/>
        <v>K SNT S 129 / 08 Stadtwerke Schwaz GmbH</v>
      </c>
    </row>
    <row r="224" spans="1:8" s="219" customFormat="1" ht="12.75">
      <c r="A224" s="219">
        <v>125</v>
      </c>
      <c r="B224" s="219" t="s">
        <v>457</v>
      </c>
      <c r="C224" s="223" t="s">
        <v>700</v>
      </c>
      <c r="D224" s="219" t="s">
        <v>701</v>
      </c>
      <c r="H224" s="220" t="str">
        <f t="shared" si="1"/>
        <v>K SNT S 130 / 08 Stadtwerke Trofaiach Ges.m.b.H.</v>
      </c>
    </row>
    <row r="225" spans="1:8" s="219" customFormat="1" ht="12.75">
      <c r="A225" s="219">
        <v>126</v>
      </c>
      <c r="B225" s="219" t="s">
        <v>457</v>
      </c>
      <c r="C225" s="223">
        <v>131</v>
      </c>
      <c r="D225" s="219" t="s">
        <v>702</v>
      </c>
      <c r="H225" s="220" t="str">
        <f t="shared" si="1"/>
        <v>K SNT S 131 / 08 Stadtwerke Voitsberg</v>
      </c>
    </row>
    <row r="226" spans="1:8" s="219" customFormat="1" ht="12.75">
      <c r="A226" s="219">
        <v>127</v>
      </c>
      <c r="B226" s="219" t="s">
        <v>457</v>
      </c>
      <c r="C226" s="223" t="s">
        <v>703</v>
      </c>
      <c r="D226" s="219" t="s">
        <v>704</v>
      </c>
      <c r="H226" s="220" t="str">
        <f t="shared" si="1"/>
        <v>K SNT S 132 / 08 Stadtwerke Wörgl Ges.m.b.H.</v>
      </c>
    </row>
    <row r="227" spans="1:8" s="219" customFormat="1" ht="12.75">
      <c r="A227" s="219">
        <v>128</v>
      </c>
      <c r="B227" s="219" t="s">
        <v>457</v>
      </c>
      <c r="C227" s="223" t="s">
        <v>705</v>
      </c>
      <c r="D227" s="219" t="s">
        <v>706</v>
      </c>
      <c r="H227" s="220" t="str">
        <f t="shared" si="1"/>
        <v>K SNT S 133 / 08 The Langau Trust, p.A. Forstverwaltung Langau</v>
      </c>
    </row>
    <row r="228" spans="1:8" s="219" customFormat="1" ht="12.75">
      <c r="A228" s="219">
        <v>129</v>
      </c>
      <c r="B228" s="219" t="s">
        <v>457</v>
      </c>
      <c r="C228" s="223" t="s">
        <v>707</v>
      </c>
      <c r="D228" s="219" t="s">
        <v>708</v>
      </c>
      <c r="H228" s="220" t="str">
        <f t="shared" si="1"/>
        <v>K SNT S 135 / 08 Überland Strom GmbH</v>
      </c>
    </row>
    <row r="229" spans="1:8" s="219" customFormat="1" ht="12.75">
      <c r="A229" s="219">
        <v>130</v>
      </c>
      <c r="B229" s="219" t="s">
        <v>457</v>
      </c>
      <c r="C229" s="223" t="s">
        <v>709</v>
      </c>
      <c r="D229" s="219" t="s">
        <v>710</v>
      </c>
      <c r="H229" s="220" t="str">
        <f t="shared" si="1"/>
        <v>K SNT S 138 / 08 AAE Wasserkraft Gesellschaft m.b.H.</v>
      </c>
    </row>
    <row r="230" spans="1:8" s="219" customFormat="1" ht="12.75">
      <c r="A230" s="219">
        <v>131</v>
      </c>
      <c r="B230" s="219" t="s">
        <v>457</v>
      </c>
      <c r="C230" s="223" t="s">
        <v>711</v>
      </c>
      <c r="D230" s="219" t="s">
        <v>712</v>
      </c>
      <c r="H230" s="220" t="str">
        <f t="shared" si="1"/>
        <v>K SNT S 139 / 08 Elektrizitätswerk Karl-Heinz Reinisch</v>
      </c>
    </row>
    <row r="231" spans="1:8" s="219" customFormat="1" ht="12.75">
      <c r="A231" s="219">
        <v>132</v>
      </c>
      <c r="B231" s="219" t="s">
        <v>457</v>
      </c>
      <c r="C231" s="223" t="s">
        <v>713</v>
      </c>
      <c r="D231" s="219" t="s">
        <v>714</v>
      </c>
      <c r="H231" s="220" t="str">
        <f>CONCATENATE(B231," ",C231," / 08"," ",D231)</f>
        <v>K SNT S 140 / 08 Plövner Schmiede Betriebsgesellschaft m.b.H.</v>
      </c>
    </row>
  </sheetData>
  <sheetProtection password="A442" sheet="1" objects="1" scenarios="1"/>
  <mergeCells count="5">
    <mergeCell ref="B15:B16"/>
    <mergeCell ref="B32:B34"/>
    <mergeCell ref="C32:C34"/>
    <mergeCell ref="A7:D7"/>
    <mergeCell ref="A8:D8"/>
  </mergeCells>
  <dataValidations count="1">
    <dataValidation type="whole" operator="greaterThanOrEqual" allowBlank="1" showInputMessage="1" showErrorMessage="1" errorTitle="Fehlermeldung" error="In diesem Feld ist das Datum des Bilanzstichtages in Ihrem Unternehmen einzugeben!" sqref="C23">
      <formula1>0</formula1>
    </dataValidation>
  </dataValidations>
  <printOptions/>
  <pageMargins left="0.75" right="0.27" top="1" bottom="1" header="0.4921259845" footer="0.4921259845"/>
  <pageSetup fitToHeight="1" fitToWidth="1" horizontalDpi="600" verticalDpi="600" orientation="portrait" paperSize="9" scale="96" r:id="rId3"/>
  <headerFooter alignWithMargins="0">
    <oddHeader>&amp;R&amp;A</oddHeader>
    <oddFooter>&amp;C&amp;F&amp;RSeite &amp;P/&amp;N</oddFooter>
  </headerFooter>
  <ignoredErrors>
    <ignoredError sqref="C101:C231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484"/>
  <sheetViews>
    <sheetView showGridLines="0" view="pageBreakPreview" zoomScale="75" zoomScaleSheetLayoutView="75" workbookViewId="0" topLeftCell="A1">
      <selection activeCell="A1" sqref="A1:A2"/>
    </sheetView>
  </sheetViews>
  <sheetFormatPr defaultColWidth="11.421875" defaultRowHeight="12.75"/>
  <cols>
    <col min="1" max="1" width="8.57421875" style="20" bestFit="1" customWidth="1"/>
    <col min="2" max="2" width="5.421875" style="1" customWidth="1"/>
    <col min="3" max="3" width="35.8515625" style="1" customWidth="1"/>
    <col min="4" max="4" width="2.8515625" style="1" customWidth="1"/>
    <col min="5" max="5" width="19.00390625" style="1" customWidth="1"/>
    <col min="6" max="6" width="2.8515625" style="1" customWidth="1"/>
    <col min="7" max="7" width="3.28125" style="1" customWidth="1"/>
    <col min="8" max="8" width="16.421875" style="1" customWidth="1"/>
    <col min="9" max="9" width="2.8515625" style="1" customWidth="1"/>
    <col min="10" max="10" width="1.421875" style="1" customWidth="1"/>
    <col min="11" max="11" width="16.421875" style="1" customWidth="1"/>
    <col min="12" max="12" width="2.8515625" style="1" customWidth="1"/>
    <col min="13" max="13" width="1.421875" style="1" customWidth="1"/>
    <col min="14" max="14" width="16.421875" style="1" customWidth="1"/>
    <col min="15" max="15" width="2.8515625" style="1" customWidth="1"/>
    <col min="16" max="16" width="1.421875" style="1" customWidth="1"/>
    <col min="17" max="17" width="16.421875" style="1" customWidth="1"/>
    <col min="18" max="18" width="2.8515625" style="1" customWidth="1"/>
    <col min="19" max="19" width="11.421875" style="1" customWidth="1"/>
    <col min="20" max="20" width="0" style="1" hidden="1" customWidth="1"/>
    <col min="21" max="16384" width="11.421875" style="1" customWidth="1"/>
  </cols>
  <sheetData>
    <row r="1" spans="1:18" ht="18" customHeight="1">
      <c r="A1" s="354" t="s">
        <v>76</v>
      </c>
      <c r="B1" s="341" t="s">
        <v>82</v>
      </c>
      <c r="C1" s="342"/>
      <c r="D1" s="342"/>
      <c r="E1" s="342"/>
      <c r="F1" s="345" t="s">
        <v>718</v>
      </c>
      <c r="G1" s="342"/>
      <c r="H1" s="342"/>
      <c r="I1" s="342"/>
      <c r="J1" s="342"/>
      <c r="K1" s="346" t="str">
        <f>'Allgemeine Informationen'!C11</f>
        <v>MUSTERNETZBETREIBER</v>
      </c>
      <c r="L1" s="347"/>
      <c r="M1" s="347"/>
      <c r="N1" s="347"/>
      <c r="O1" s="347"/>
      <c r="P1" s="347"/>
      <c r="Q1" s="347"/>
      <c r="R1" s="348"/>
    </row>
    <row r="2" spans="1:18" ht="18" customHeight="1">
      <c r="A2" s="355"/>
      <c r="B2" s="343"/>
      <c r="C2" s="344"/>
      <c r="D2" s="344"/>
      <c r="E2" s="344"/>
      <c r="F2" s="344"/>
      <c r="G2" s="344"/>
      <c r="H2" s="344"/>
      <c r="I2" s="344"/>
      <c r="J2" s="344"/>
      <c r="K2" s="349"/>
      <c r="L2" s="349"/>
      <c r="M2" s="349"/>
      <c r="N2" s="349"/>
      <c r="O2" s="349"/>
      <c r="P2" s="349"/>
      <c r="Q2" s="349"/>
      <c r="R2" s="350"/>
    </row>
    <row r="3" spans="1:18" s="5" customFormat="1" ht="12.75">
      <c r="A3" s="96" t="s">
        <v>85</v>
      </c>
      <c r="B3" s="33" t="s">
        <v>243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97"/>
    </row>
    <row r="4" spans="1:18" ht="12.75">
      <c r="A4" s="9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3"/>
    </row>
    <row r="5" spans="1:18" ht="12.75">
      <c r="A5" s="95" t="s">
        <v>86</v>
      </c>
      <c r="B5" s="98" t="s">
        <v>280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83"/>
    </row>
    <row r="6" spans="1:18" ht="12.75">
      <c r="A6" s="95"/>
      <c r="B6" s="9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83"/>
    </row>
    <row r="7" spans="1:18" ht="12.75">
      <c r="A7" s="95" t="s">
        <v>87</v>
      </c>
      <c r="B7" s="98" t="s">
        <v>281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83"/>
    </row>
    <row r="8" spans="1:18" ht="12.7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18" ht="12.75">
      <c r="A9" s="95" t="s">
        <v>101</v>
      </c>
      <c r="B9" s="98" t="s">
        <v>102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83"/>
    </row>
    <row r="10" spans="1:18" ht="12.75">
      <c r="A10" s="95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83"/>
    </row>
    <row r="11" spans="1:18" ht="12.75">
      <c r="A11" s="95"/>
      <c r="B11" s="47"/>
      <c r="C11" s="47" t="s">
        <v>103</v>
      </c>
      <c r="D11" s="47"/>
      <c r="E11" s="47"/>
      <c r="F11" s="337" t="s">
        <v>104</v>
      </c>
      <c r="G11" s="351"/>
      <c r="H11" s="351"/>
      <c r="I11" s="351"/>
      <c r="J11" s="351"/>
      <c r="K11" s="47"/>
      <c r="L11" s="47"/>
      <c r="M11" s="47"/>
      <c r="N11" s="47"/>
      <c r="O11" s="47"/>
      <c r="P11" s="47"/>
      <c r="Q11" s="47"/>
      <c r="R11" s="83"/>
    </row>
    <row r="12" spans="1:18" ht="12.75">
      <c r="A12" s="95"/>
      <c r="B12" s="47"/>
      <c r="C12" s="328"/>
      <c r="D12" s="328"/>
      <c r="E12" s="329"/>
      <c r="F12" s="352">
        <v>0</v>
      </c>
      <c r="G12" s="353"/>
      <c r="H12" s="353"/>
      <c r="I12" s="353"/>
      <c r="J12" s="353"/>
      <c r="K12" s="47"/>
      <c r="L12" s="106"/>
      <c r="M12" s="106"/>
      <c r="N12" s="47"/>
      <c r="O12" s="47"/>
      <c r="P12" s="47"/>
      <c r="Q12" s="47"/>
      <c r="R12" s="83"/>
    </row>
    <row r="13" spans="1:18" ht="12.75">
      <c r="A13" s="95"/>
      <c r="B13" s="47"/>
      <c r="C13" s="328"/>
      <c r="D13" s="328"/>
      <c r="E13" s="329"/>
      <c r="F13" s="352">
        <v>0</v>
      </c>
      <c r="G13" s="353"/>
      <c r="H13" s="353"/>
      <c r="I13" s="353"/>
      <c r="J13" s="353"/>
      <c r="K13" s="47"/>
      <c r="L13" s="106"/>
      <c r="M13" s="106"/>
      <c r="N13" s="47"/>
      <c r="O13" s="47"/>
      <c r="P13" s="47"/>
      <c r="Q13" s="47"/>
      <c r="R13" s="83"/>
    </row>
    <row r="14" spans="1:18" ht="12.75">
      <c r="A14" s="95"/>
      <c r="B14" s="47"/>
      <c r="C14" s="328"/>
      <c r="D14" s="328"/>
      <c r="E14" s="329"/>
      <c r="F14" s="352">
        <v>0</v>
      </c>
      <c r="G14" s="353"/>
      <c r="H14" s="353"/>
      <c r="I14" s="353"/>
      <c r="J14" s="353"/>
      <c r="K14" s="47"/>
      <c r="L14" s="106"/>
      <c r="M14" s="106"/>
      <c r="N14" s="47"/>
      <c r="O14" s="47"/>
      <c r="P14" s="47"/>
      <c r="Q14" s="47"/>
      <c r="R14" s="83"/>
    </row>
    <row r="15" spans="1:18" ht="12.75">
      <c r="A15" s="95"/>
      <c r="B15" s="47"/>
      <c r="C15" s="328"/>
      <c r="D15" s="328"/>
      <c r="E15" s="329"/>
      <c r="F15" s="352">
        <v>0</v>
      </c>
      <c r="G15" s="353"/>
      <c r="H15" s="353"/>
      <c r="I15" s="353"/>
      <c r="J15" s="353"/>
      <c r="K15" s="47"/>
      <c r="L15" s="106"/>
      <c r="M15" s="106"/>
      <c r="N15" s="47"/>
      <c r="O15" s="47"/>
      <c r="P15" s="47"/>
      <c r="Q15" s="47"/>
      <c r="R15" s="83"/>
    </row>
    <row r="16" spans="1:18" ht="12.75">
      <c r="A16" s="95"/>
      <c r="B16" s="47"/>
      <c r="C16" s="328"/>
      <c r="D16" s="328"/>
      <c r="E16" s="329"/>
      <c r="F16" s="352">
        <v>0</v>
      </c>
      <c r="G16" s="353"/>
      <c r="H16" s="353"/>
      <c r="I16" s="353"/>
      <c r="J16" s="353"/>
      <c r="K16" s="47"/>
      <c r="L16" s="106"/>
      <c r="M16" s="106"/>
      <c r="N16" s="47"/>
      <c r="O16" s="47"/>
      <c r="P16" s="47"/>
      <c r="Q16" s="47"/>
      <c r="R16" s="83"/>
    </row>
    <row r="17" spans="1:18" ht="12.75">
      <c r="A17" s="95"/>
      <c r="B17" s="47"/>
      <c r="C17" s="320" t="s">
        <v>63</v>
      </c>
      <c r="D17" s="320"/>
      <c r="E17" s="321"/>
      <c r="F17" s="387" t="str">
        <f>IF(F12+F13+F14+F15+F16=100%,100%,"Richtig, wenn in Summe 100 %")</f>
        <v>Richtig, wenn in Summe 100 %</v>
      </c>
      <c r="G17" s="388"/>
      <c r="H17" s="388"/>
      <c r="I17" s="388"/>
      <c r="J17" s="388"/>
      <c r="K17" s="47"/>
      <c r="L17" s="106"/>
      <c r="M17" s="106"/>
      <c r="N17" s="47"/>
      <c r="O17" s="47"/>
      <c r="P17" s="47"/>
      <c r="Q17" s="47"/>
      <c r="R17" s="83"/>
    </row>
    <row r="18" spans="1:18" ht="12.75">
      <c r="A18" s="9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83"/>
    </row>
    <row r="19" spans="1:18" s="5" customFormat="1" ht="12.75">
      <c r="A19" s="96" t="s">
        <v>88</v>
      </c>
      <c r="B19" s="33" t="s">
        <v>416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97"/>
    </row>
    <row r="20" spans="1:18" ht="12.75">
      <c r="A20" s="9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3"/>
    </row>
    <row r="21" spans="1:18" ht="39.75" customHeight="1">
      <c r="A21" s="95"/>
      <c r="B21" s="47"/>
      <c r="C21" s="47"/>
      <c r="D21" s="47"/>
      <c r="E21" s="47"/>
      <c r="F21" s="47"/>
      <c r="G21" s="47"/>
      <c r="H21" s="326" t="s">
        <v>212</v>
      </c>
      <c r="I21" s="326"/>
      <c r="J21" s="326" t="s">
        <v>268</v>
      </c>
      <c r="K21" s="327"/>
      <c r="L21" s="327"/>
      <c r="M21" s="326" t="s">
        <v>60</v>
      </c>
      <c r="N21" s="389"/>
      <c r="O21" s="326"/>
      <c r="P21" s="374" t="s">
        <v>0</v>
      </c>
      <c r="Q21" s="375"/>
      <c r="R21" s="376"/>
    </row>
    <row r="22" spans="1:18" ht="12.75">
      <c r="A22" s="95" t="s">
        <v>244</v>
      </c>
      <c r="B22" s="31"/>
      <c r="C22" s="225" t="s">
        <v>64</v>
      </c>
      <c r="D22" s="226"/>
      <c r="E22" s="227"/>
      <c r="F22" s="226"/>
      <c r="G22" s="228"/>
      <c r="H22" s="323">
        <f>H23+H24+H25</f>
        <v>0</v>
      </c>
      <c r="I22" s="325"/>
      <c r="J22" s="323">
        <f>J23+J24+J25</f>
        <v>0</v>
      </c>
      <c r="K22" s="324"/>
      <c r="L22" s="325"/>
      <c r="M22" s="323">
        <f>M23+M24+M25</f>
        <v>0</v>
      </c>
      <c r="N22" s="324"/>
      <c r="O22" s="325"/>
      <c r="P22" s="370">
        <f aca="true" t="shared" si="0" ref="P22:P29">SUM(H22:N22)</f>
        <v>0</v>
      </c>
      <c r="Q22" s="324"/>
      <c r="R22" s="325"/>
    </row>
    <row r="23" spans="1:18" ht="12.75">
      <c r="A23" s="95" t="s">
        <v>245</v>
      </c>
      <c r="B23" s="31"/>
      <c r="C23" s="225" t="s">
        <v>65</v>
      </c>
      <c r="D23" s="229"/>
      <c r="E23" s="227"/>
      <c r="F23" s="229"/>
      <c r="G23" s="230"/>
      <c r="H23" s="339">
        <v>0</v>
      </c>
      <c r="I23" s="340"/>
      <c r="J23" s="338">
        <v>0</v>
      </c>
      <c r="K23" s="338"/>
      <c r="L23" s="338"/>
      <c r="M23" s="338">
        <v>0</v>
      </c>
      <c r="N23" s="338"/>
      <c r="O23" s="338"/>
      <c r="P23" s="371">
        <f t="shared" si="0"/>
        <v>0</v>
      </c>
      <c r="Q23" s="372"/>
      <c r="R23" s="373"/>
    </row>
    <row r="24" spans="1:18" ht="12.75">
      <c r="A24" s="95" t="s">
        <v>246</v>
      </c>
      <c r="B24" s="31"/>
      <c r="C24" s="225" t="s">
        <v>66</v>
      </c>
      <c r="D24" s="229"/>
      <c r="E24" s="227"/>
      <c r="F24" s="229"/>
      <c r="G24" s="230"/>
      <c r="H24" s="339">
        <v>0</v>
      </c>
      <c r="I24" s="340"/>
      <c r="J24" s="338">
        <v>0</v>
      </c>
      <c r="K24" s="338"/>
      <c r="L24" s="338"/>
      <c r="M24" s="338">
        <v>0</v>
      </c>
      <c r="N24" s="338"/>
      <c r="O24" s="338"/>
      <c r="P24" s="371">
        <f t="shared" si="0"/>
        <v>0</v>
      </c>
      <c r="Q24" s="372"/>
      <c r="R24" s="373"/>
    </row>
    <row r="25" spans="1:18" ht="12.75">
      <c r="A25" s="95" t="s">
        <v>269</v>
      </c>
      <c r="B25" s="31"/>
      <c r="C25" s="225" t="s">
        <v>282</v>
      </c>
      <c r="D25" s="229"/>
      <c r="E25" s="227"/>
      <c r="F25" s="229"/>
      <c r="G25" s="230"/>
      <c r="H25" s="339">
        <v>0</v>
      </c>
      <c r="I25" s="340"/>
      <c r="J25" s="338">
        <v>0</v>
      </c>
      <c r="K25" s="338"/>
      <c r="L25" s="338"/>
      <c r="M25" s="338">
        <v>0</v>
      </c>
      <c r="N25" s="338"/>
      <c r="O25" s="338"/>
      <c r="P25" s="371">
        <f t="shared" si="0"/>
        <v>0</v>
      </c>
      <c r="Q25" s="372"/>
      <c r="R25" s="373"/>
    </row>
    <row r="26" spans="1:18" ht="12.75">
      <c r="A26" s="95" t="s">
        <v>247</v>
      </c>
      <c r="B26" s="31"/>
      <c r="C26" s="225" t="s">
        <v>81</v>
      </c>
      <c r="D26" s="226"/>
      <c r="E26" s="227"/>
      <c r="F26" s="226"/>
      <c r="G26" s="228"/>
      <c r="H26" s="339">
        <v>0</v>
      </c>
      <c r="I26" s="340"/>
      <c r="J26" s="339">
        <v>0</v>
      </c>
      <c r="K26" s="339"/>
      <c r="L26" s="339"/>
      <c r="M26" s="339">
        <v>0</v>
      </c>
      <c r="N26" s="339"/>
      <c r="O26" s="339"/>
      <c r="P26" s="377">
        <f t="shared" si="0"/>
        <v>0</v>
      </c>
      <c r="Q26" s="372"/>
      <c r="R26" s="373"/>
    </row>
    <row r="27" spans="1:18" ht="12.75">
      <c r="A27" s="95" t="s">
        <v>248</v>
      </c>
      <c r="B27" s="31"/>
      <c r="C27" s="225" t="s">
        <v>80</v>
      </c>
      <c r="D27" s="226"/>
      <c r="E27" s="227"/>
      <c r="F27" s="226"/>
      <c r="G27" s="228"/>
      <c r="H27" s="339">
        <v>0</v>
      </c>
      <c r="I27" s="340"/>
      <c r="J27" s="339">
        <v>0</v>
      </c>
      <c r="K27" s="339"/>
      <c r="L27" s="339"/>
      <c r="M27" s="339">
        <v>0</v>
      </c>
      <c r="N27" s="339"/>
      <c r="O27" s="339"/>
      <c r="P27" s="377">
        <f t="shared" si="0"/>
        <v>0</v>
      </c>
      <c r="Q27" s="372"/>
      <c r="R27" s="373"/>
    </row>
    <row r="28" spans="1:18" ht="12.75">
      <c r="A28" s="95" t="s">
        <v>249</v>
      </c>
      <c r="B28" s="47"/>
      <c r="C28" s="107" t="s">
        <v>44</v>
      </c>
      <c r="D28" s="108"/>
      <c r="E28" s="108"/>
      <c r="F28" s="108"/>
      <c r="G28" s="108"/>
      <c r="H28" s="390">
        <f>+H22+H26+H27</f>
        <v>0</v>
      </c>
      <c r="I28" s="391"/>
      <c r="J28" s="390">
        <f>J22+J26+J27</f>
        <v>0</v>
      </c>
      <c r="K28" s="391"/>
      <c r="L28" s="392"/>
      <c r="M28" s="390">
        <f>M22+M26+M27</f>
        <v>0</v>
      </c>
      <c r="N28" s="391"/>
      <c r="O28" s="392"/>
      <c r="P28" s="379">
        <f t="shared" si="0"/>
        <v>0</v>
      </c>
      <c r="Q28" s="380"/>
      <c r="R28" s="381"/>
    </row>
    <row r="29" spans="1:18" ht="12.75">
      <c r="A29" s="95" t="s">
        <v>250</v>
      </c>
      <c r="B29" s="47"/>
      <c r="C29" s="225" t="s">
        <v>99</v>
      </c>
      <c r="D29" s="226"/>
      <c r="E29" s="227"/>
      <c r="F29" s="226"/>
      <c r="G29" s="228"/>
      <c r="H29" s="339">
        <v>0</v>
      </c>
      <c r="I29" s="340"/>
      <c r="J29" s="339">
        <v>0</v>
      </c>
      <c r="K29" s="339"/>
      <c r="L29" s="339"/>
      <c r="M29" s="339">
        <v>0</v>
      </c>
      <c r="N29" s="339"/>
      <c r="O29" s="339"/>
      <c r="P29" s="377">
        <f t="shared" si="0"/>
        <v>0</v>
      </c>
      <c r="Q29" s="372"/>
      <c r="R29" s="373"/>
    </row>
    <row r="30" spans="1:18" ht="12.75">
      <c r="A30" s="95"/>
      <c r="B30" s="47"/>
      <c r="C30" s="57"/>
      <c r="D30" s="57"/>
      <c r="E30" s="98"/>
      <c r="F30" s="57"/>
      <c r="G30" s="57"/>
      <c r="H30" s="378"/>
      <c r="I30" s="386"/>
      <c r="J30" s="378"/>
      <c r="K30" s="385"/>
      <c r="L30" s="386"/>
      <c r="M30" s="378"/>
      <c r="N30" s="385"/>
      <c r="O30" s="386"/>
      <c r="P30" s="378"/>
      <c r="Q30" s="372"/>
      <c r="R30" s="373"/>
    </row>
    <row r="31" spans="1:18" ht="12.75">
      <c r="A31" s="95" t="s">
        <v>251</v>
      </c>
      <c r="B31" s="47"/>
      <c r="C31" s="225" t="s">
        <v>69</v>
      </c>
      <c r="D31" s="226"/>
      <c r="E31" s="227"/>
      <c r="F31" s="226"/>
      <c r="G31" s="228"/>
      <c r="H31" s="339">
        <v>0</v>
      </c>
      <c r="I31" s="340"/>
      <c r="J31" s="339">
        <v>0</v>
      </c>
      <c r="K31" s="339"/>
      <c r="L31" s="339"/>
      <c r="M31" s="339">
        <v>0</v>
      </c>
      <c r="N31" s="339"/>
      <c r="O31" s="339"/>
      <c r="P31" s="382">
        <f>SUM(H31:N31)</f>
        <v>0</v>
      </c>
      <c r="Q31" s="383"/>
      <c r="R31" s="384"/>
    </row>
    <row r="32" spans="1:18" ht="12.75">
      <c r="A32" s="95"/>
      <c r="B32" s="8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83"/>
    </row>
    <row r="33" spans="1:18" s="5" customFormat="1" ht="12.75">
      <c r="A33" s="96" t="s">
        <v>89</v>
      </c>
      <c r="B33" s="33" t="s">
        <v>719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97"/>
    </row>
    <row r="34" spans="1:18" ht="12.75">
      <c r="A34" s="95"/>
      <c r="B34" s="8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83"/>
    </row>
    <row r="35" spans="1:20" ht="12.75">
      <c r="A35" s="95" t="s">
        <v>90</v>
      </c>
      <c r="B35" s="104" t="s">
        <v>283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83"/>
      <c r="T35" s="1" t="s">
        <v>270</v>
      </c>
    </row>
    <row r="36" spans="1:18" ht="12.75">
      <c r="A36" s="95"/>
      <c r="B36" s="8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83"/>
    </row>
    <row r="37" spans="1:18" ht="12.75">
      <c r="A37" s="95" t="s">
        <v>231</v>
      </c>
      <c r="B37" s="82"/>
      <c r="C37" s="57" t="s">
        <v>70</v>
      </c>
      <c r="D37" s="231"/>
      <c r="E37" s="110"/>
      <c r="F37" s="110"/>
      <c r="G37" s="110"/>
      <c r="H37" s="110"/>
      <c r="I37" s="110"/>
      <c r="J37" s="110"/>
      <c r="K37" s="47"/>
      <c r="L37" s="47"/>
      <c r="M37" s="47"/>
      <c r="N37" s="47"/>
      <c r="O37" s="47"/>
      <c r="P37" s="47"/>
      <c r="Q37" s="47"/>
      <c r="R37" s="83"/>
    </row>
    <row r="38" spans="1:18" ht="12.75">
      <c r="A38" s="95" t="s">
        <v>232</v>
      </c>
      <c r="B38" s="82"/>
      <c r="C38" s="57" t="s">
        <v>71</v>
      </c>
      <c r="D38" s="231"/>
      <c r="E38" s="110"/>
      <c r="F38" s="110"/>
      <c r="G38" s="110"/>
      <c r="H38" s="110"/>
      <c r="I38" s="110"/>
      <c r="J38" s="110"/>
      <c r="K38" s="47"/>
      <c r="L38" s="47"/>
      <c r="M38" s="47"/>
      <c r="N38" s="47"/>
      <c r="O38" s="47"/>
      <c r="P38" s="47"/>
      <c r="Q38" s="47"/>
      <c r="R38" s="83"/>
    </row>
    <row r="39" spans="1:18" ht="12.75">
      <c r="A39" s="95" t="s">
        <v>233</v>
      </c>
      <c r="B39" s="82"/>
      <c r="C39" s="57" t="s">
        <v>129</v>
      </c>
      <c r="D39" s="231"/>
      <c r="E39" s="110"/>
      <c r="F39" s="110"/>
      <c r="G39" s="110"/>
      <c r="H39" s="110"/>
      <c r="I39" s="110"/>
      <c r="J39" s="110"/>
      <c r="K39" s="47"/>
      <c r="L39" s="47"/>
      <c r="M39" s="47"/>
      <c r="N39" s="47"/>
      <c r="O39" s="47"/>
      <c r="P39" s="47"/>
      <c r="Q39" s="47"/>
      <c r="R39" s="83"/>
    </row>
    <row r="40" spans="1:18" ht="12.75">
      <c r="A40" s="95" t="s">
        <v>234</v>
      </c>
      <c r="B40" s="82"/>
      <c r="C40" s="57" t="s">
        <v>72</v>
      </c>
      <c r="D40" s="231"/>
      <c r="E40" s="110"/>
      <c r="F40" s="110"/>
      <c r="G40" s="110"/>
      <c r="H40" s="110"/>
      <c r="I40" s="110"/>
      <c r="J40" s="110"/>
      <c r="K40" s="47"/>
      <c r="L40" s="47"/>
      <c r="M40" s="47"/>
      <c r="N40" s="47"/>
      <c r="O40" s="47"/>
      <c r="P40" s="47"/>
      <c r="Q40" s="47"/>
      <c r="R40" s="83"/>
    </row>
    <row r="41" spans="1:18" ht="12.75">
      <c r="A41" s="95" t="s">
        <v>235</v>
      </c>
      <c r="B41" s="82"/>
      <c r="C41" s="57" t="s">
        <v>73</v>
      </c>
      <c r="D41" s="231"/>
      <c r="E41" s="110"/>
      <c r="F41" s="110"/>
      <c r="G41" s="110"/>
      <c r="H41" s="110"/>
      <c r="I41" s="110"/>
      <c r="J41" s="110"/>
      <c r="K41" s="47"/>
      <c r="L41" s="47"/>
      <c r="M41" s="47"/>
      <c r="N41" s="47"/>
      <c r="O41" s="47"/>
      <c r="P41" s="47"/>
      <c r="Q41" s="47"/>
      <c r="R41" s="83"/>
    </row>
    <row r="42" spans="1:18" ht="12.75">
      <c r="A42" s="95" t="s">
        <v>236</v>
      </c>
      <c r="B42" s="82"/>
      <c r="C42" s="57" t="s">
        <v>53</v>
      </c>
      <c r="D42" s="231"/>
      <c r="E42" s="110"/>
      <c r="F42" s="110"/>
      <c r="G42" s="110"/>
      <c r="H42" s="110"/>
      <c r="I42" s="110"/>
      <c r="J42" s="110"/>
      <c r="K42" s="47"/>
      <c r="L42" s="47"/>
      <c r="M42" s="47"/>
      <c r="N42" s="47"/>
      <c r="O42" s="47"/>
      <c r="P42" s="47"/>
      <c r="Q42" s="47"/>
      <c r="R42" s="83"/>
    </row>
    <row r="43" spans="1:18" ht="12.75">
      <c r="A43" s="95" t="s">
        <v>237</v>
      </c>
      <c r="B43" s="82"/>
      <c r="C43" s="57" t="s">
        <v>130</v>
      </c>
      <c r="D43" s="231"/>
      <c r="E43" s="110"/>
      <c r="F43" s="110"/>
      <c r="G43" s="110"/>
      <c r="H43" s="110"/>
      <c r="I43" s="110"/>
      <c r="J43" s="110"/>
      <c r="K43" s="47"/>
      <c r="L43" s="47"/>
      <c r="M43" s="47"/>
      <c r="N43" s="47"/>
      <c r="O43" s="47"/>
      <c r="P43" s="47"/>
      <c r="Q43" s="47"/>
      <c r="R43" s="83"/>
    </row>
    <row r="44" spans="1:18" ht="12.75">
      <c r="A44" s="95" t="s">
        <v>238</v>
      </c>
      <c r="B44" s="82"/>
      <c r="C44" s="57" t="s">
        <v>74</v>
      </c>
      <c r="D44" s="231"/>
      <c r="E44" s="110"/>
      <c r="F44" s="110"/>
      <c r="G44" s="110"/>
      <c r="H44" s="110"/>
      <c r="I44" s="110"/>
      <c r="J44" s="110"/>
      <c r="K44" s="47"/>
      <c r="L44" s="47"/>
      <c r="M44" s="47"/>
      <c r="N44" s="47"/>
      <c r="O44" s="47"/>
      <c r="P44" s="47"/>
      <c r="Q44" s="47"/>
      <c r="R44" s="83"/>
    </row>
    <row r="45" spans="1:18" ht="12.75">
      <c r="A45" s="95" t="s">
        <v>239</v>
      </c>
      <c r="B45" s="82"/>
      <c r="C45" s="57" t="s">
        <v>56</v>
      </c>
      <c r="D45" s="231"/>
      <c r="E45" s="110"/>
      <c r="F45" s="110"/>
      <c r="G45" s="110"/>
      <c r="H45" s="110"/>
      <c r="I45" s="110"/>
      <c r="J45" s="110"/>
      <c r="K45" s="47"/>
      <c r="L45" s="47"/>
      <c r="M45" s="47"/>
      <c r="N45" s="47"/>
      <c r="O45" s="47"/>
      <c r="P45" s="47"/>
      <c r="Q45" s="47"/>
      <c r="R45" s="83"/>
    </row>
    <row r="46" spans="1:18" ht="12.75">
      <c r="A46" s="95" t="s">
        <v>240</v>
      </c>
      <c r="B46" s="82"/>
      <c r="C46" s="57" t="s">
        <v>55</v>
      </c>
      <c r="D46" s="231"/>
      <c r="E46" s="110"/>
      <c r="F46" s="110"/>
      <c r="G46" s="110"/>
      <c r="H46" s="110"/>
      <c r="I46" s="110"/>
      <c r="J46" s="110"/>
      <c r="K46" s="47"/>
      <c r="L46" s="47"/>
      <c r="M46" s="47"/>
      <c r="N46" s="47"/>
      <c r="O46" s="47"/>
      <c r="P46" s="47"/>
      <c r="Q46" s="47"/>
      <c r="R46" s="83"/>
    </row>
    <row r="47" spans="1:18" ht="12.75">
      <c r="A47" s="95" t="s">
        <v>241</v>
      </c>
      <c r="B47" s="82"/>
      <c r="C47" s="57" t="s">
        <v>54</v>
      </c>
      <c r="D47" s="231"/>
      <c r="E47" s="110"/>
      <c r="F47" s="110"/>
      <c r="G47" s="110"/>
      <c r="H47" s="110"/>
      <c r="I47" s="110"/>
      <c r="J47" s="110"/>
      <c r="K47" s="47"/>
      <c r="L47" s="47"/>
      <c r="M47" s="47"/>
      <c r="N47" s="47"/>
      <c r="O47" s="47"/>
      <c r="P47" s="47"/>
      <c r="Q47" s="47"/>
      <c r="R47" s="83"/>
    </row>
    <row r="48" spans="1:18" s="123" customFormat="1" ht="12.75" customHeight="1">
      <c r="A48" s="120" t="s">
        <v>242</v>
      </c>
      <c r="B48" s="121"/>
      <c r="C48" s="122" t="s">
        <v>68</v>
      </c>
      <c r="D48" s="232"/>
      <c r="E48" s="122" t="s">
        <v>61</v>
      </c>
      <c r="F48" s="356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8"/>
    </row>
    <row r="49" spans="1:18" ht="12.75">
      <c r="A49" s="95"/>
      <c r="B49" s="8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83"/>
    </row>
    <row r="50" spans="1:18" ht="12.75">
      <c r="A50" s="95" t="s">
        <v>91</v>
      </c>
      <c r="B50" s="104" t="s">
        <v>417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83"/>
    </row>
    <row r="51" spans="1:18" ht="12.75">
      <c r="A51" s="95"/>
      <c r="B51" s="10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83"/>
    </row>
    <row r="52" spans="1:18" ht="12.75">
      <c r="A52" s="95"/>
      <c r="B52" s="104"/>
      <c r="C52" s="47"/>
      <c r="D52" s="47"/>
      <c r="E52" s="47"/>
      <c r="F52" s="110"/>
      <c r="G52" s="110"/>
      <c r="H52" s="132" t="s">
        <v>211</v>
      </c>
      <c r="I52" s="110"/>
      <c r="J52" s="110"/>
      <c r="K52" s="47"/>
      <c r="L52" s="110"/>
      <c r="M52" s="110"/>
      <c r="N52" s="47"/>
      <c r="O52" s="47"/>
      <c r="P52" s="110"/>
      <c r="Q52" s="47"/>
      <c r="R52" s="83"/>
    </row>
    <row r="53" spans="1:18" s="123" customFormat="1" ht="12.75">
      <c r="A53" s="120" t="s">
        <v>224</v>
      </c>
      <c r="B53" s="129"/>
      <c r="C53" s="130" t="s">
        <v>206</v>
      </c>
      <c r="D53" s="130"/>
      <c r="E53" s="130"/>
      <c r="F53" s="232"/>
      <c r="G53" s="131"/>
      <c r="H53" s="356"/>
      <c r="I53" s="368"/>
      <c r="J53" s="368"/>
      <c r="K53" s="368"/>
      <c r="L53" s="368"/>
      <c r="M53" s="368"/>
      <c r="N53" s="368"/>
      <c r="O53" s="368"/>
      <c r="P53" s="368"/>
      <c r="Q53" s="368"/>
      <c r="R53" s="369"/>
    </row>
    <row r="54" spans="1:18" ht="12.75">
      <c r="A54" s="95" t="s">
        <v>225</v>
      </c>
      <c r="B54" s="104"/>
      <c r="C54" s="47" t="s">
        <v>207</v>
      </c>
      <c r="D54" s="47"/>
      <c r="E54" s="47"/>
      <c r="F54" s="231"/>
      <c r="G54" s="110"/>
      <c r="H54" s="356"/>
      <c r="I54" s="368"/>
      <c r="J54" s="368"/>
      <c r="K54" s="368"/>
      <c r="L54" s="368"/>
      <c r="M54" s="368"/>
      <c r="N54" s="368"/>
      <c r="O54" s="368"/>
      <c r="P54" s="368"/>
      <c r="Q54" s="368"/>
      <c r="R54" s="369"/>
    </row>
    <row r="55" spans="1:18" ht="12.75">
      <c r="A55" s="95" t="s">
        <v>226</v>
      </c>
      <c r="B55" s="104"/>
      <c r="C55" s="47" t="s">
        <v>208</v>
      </c>
      <c r="D55" s="47"/>
      <c r="E55" s="47"/>
      <c r="F55" s="231"/>
      <c r="G55" s="110"/>
      <c r="H55" s="356"/>
      <c r="I55" s="368"/>
      <c r="J55" s="368"/>
      <c r="K55" s="368"/>
      <c r="L55" s="368"/>
      <c r="M55" s="368"/>
      <c r="N55" s="368"/>
      <c r="O55" s="368"/>
      <c r="P55" s="368"/>
      <c r="Q55" s="368"/>
      <c r="R55" s="369"/>
    </row>
    <row r="56" spans="1:18" ht="12.75">
      <c r="A56" s="95" t="s">
        <v>227</v>
      </c>
      <c r="B56" s="104"/>
      <c r="C56" s="47" t="s">
        <v>252</v>
      </c>
      <c r="D56" s="47"/>
      <c r="E56" s="47"/>
      <c r="F56" s="231"/>
      <c r="G56" s="110"/>
      <c r="H56" s="356"/>
      <c r="I56" s="368"/>
      <c r="J56" s="368"/>
      <c r="K56" s="368"/>
      <c r="L56" s="368"/>
      <c r="M56" s="368"/>
      <c r="N56" s="368"/>
      <c r="O56" s="368"/>
      <c r="P56" s="368"/>
      <c r="Q56" s="368"/>
      <c r="R56" s="369"/>
    </row>
    <row r="57" spans="1:18" ht="12.75">
      <c r="A57" s="95" t="s">
        <v>228</v>
      </c>
      <c r="B57" s="104"/>
      <c r="C57" s="47" t="s">
        <v>223</v>
      </c>
      <c r="D57" s="47"/>
      <c r="E57" s="47"/>
      <c r="F57" s="231"/>
      <c r="G57" s="110"/>
      <c r="H57" s="356"/>
      <c r="I57" s="368"/>
      <c r="J57" s="368"/>
      <c r="K57" s="368"/>
      <c r="L57" s="368"/>
      <c r="M57" s="368"/>
      <c r="N57" s="368"/>
      <c r="O57" s="368"/>
      <c r="P57" s="368"/>
      <c r="Q57" s="368"/>
      <c r="R57" s="369"/>
    </row>
    <row r="58" spans="1:18" ht="12.75">
      <c r="A58" s="99" t="s">
        <v>229</v>
      </c>
      <c r="B58" s="105"/>
      <c r="C58" s="109" t="s">
        <v>209</v>
      </c>
      <c r="D58" s="109"/>
      <c r="E58" s="109"/>
      <c r="F58" s="231"/>
      <c r="G58" s="110"/>
      <c r="H58" s="356"/>
      <c r="I58" s="368"/>
      <c r="J58" s="368"/>
      <c r="K58" s="368"/>
      <c r="L58" s="368"/>
      <c r="M58" s="368"/>
      <c r="N58" s="368"/>
      <c r="O58" s="368"/>
      <c r="P58" s="368"/>
      <c r="Q58" s="368"/>
      <c r="R58" s="369"/>
    </row>
    <row r="59" spans="1:18" ht="12.75">
      <c r="A59" s="99" t="s">
        <v>230</v>
      </c>
      <c r="B59" s="105"/>
      <c r="C59" s="109" t="s">
        <v>210</v>
      </c>
      <c r="D59" s="109"/>
      <c r="E59" s="109"/>
      <c r="F59" s="231"/>
      <c r="G59" s="110"/>
      <c r="H59" s="356"/>
      <c r="I59" s="368"/>
      <c r="J59" s="368"/>
      <c r="K59" s="368"/>
      <c r="L59" s="368"/>
      <c r="M59" s="368"/>
      <c r="N59" s="368"/>
      <c r="O59" s="368"/>
      <c r="P59" s="368"/>
      <c r="Q59" s="368"/>
      <c r="R59" s="369"/>
    </row>
    <row r="60" spans="1:18" ht="12.75">
      <c r="A60" s="95"/>
      <c r="B60" s="8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83"/>
    </row>
    <row r="61" spans="1:18" ht="12.75">
      <c r="A61" s="95" t="s">
        <v>92</v>
      </c>
      <c r="B61" s="104" t="s">
        <v>720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83"/>
    </row>
    <row r="62" spans="1:18" ht="12.75">
      <c r="A62" s="99"/>
      <c r="B62" s="105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2"/>
    </row>
    <row r="63" spans="1:18" ht="12.75">
      <c r="A63" s="95" t="s">
        <v>93</v>
      </c>
      <c r="B63" s="82"/>
      <c r="C63" s="47" t="s">
        <v>47</v>
      </c>
      <c r="D63" s="231"/>
      <c r="E63" s="111" t="s">
        <v>62</v>
      </c>
      <c r="F63" s="47"/>
      <c r="G63" s="47"/>
      <c r="H63" s="47"/>
      <c r="I63" s="356"/>
      <c r="J63" s="357"/>
      <c r="K63" s="357"/>
      <c r="L63" s="357"/>
      <c r="M63" s="357"/>
      <c r="N63" s="357"/>
      <c r="O63" s="357"/>
      <c r="P63" s="357"/>
      <c r="Q63" s="357"/>
      <c r="R63" s="358"/>
    </row>
    <row r="64" spans="1:18" ht="12.75">
      <c r="A64" s="95" t="s">
        <v>265</v>
      </c>
      <c r="B64" s="82"/>
      <c r="C64" s="47" t="s">
        <v>57</v>
      </c>
      <c r="D64" s="231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83"/>
    </row>
    <row r="65" spans="1:18" ht="12.75">
      <c r="A65" s="95"/>
      <c r="B65" s="82"/>
      <c r="C65" s="47"/>
      <c r="D65" s="18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83"/>
    </row>
    <row r="66" spans="1:18" s="5" customFormat="1" ht="12.75">
      <c r="A66" s="96" t="s">
        <v>94</v>
      </c>
      <c r="B66" s="103" t="s">
        <v>105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97"/>
    </row>
    <row r="67" spans="1:18" ht="12.75">
      <c r="A67" s="95"/>
      <c r="B67" s="359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1"/>
    </row>
    <row r="68" spans="1:18" s="19" customFormat="1" ht="12.75">
      <c r="A68" s="102"/>
      <c r="B68" s="362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4"/>
    </row>
    <row r="69" spans="1:18" s="19" customFormat="1" ht="12.75">
      <c r="A69" s="102"/>
      <c r="B69" s="362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4"/>
    </row>
    <row r="70" spans="1:18" s="19" customFormat="1" ht="12.75">
      <c r="A70" s="102"/>
      <c r="B70" s="362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4"/>
    </row>
    <row r="71" spans="1:18" s="19" customFormat="1" ht="12.75">
      <c r="A71" s="102"/>
      <c r="B71" s="362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4"/>
    </row>
    <row r="72" spans="1:18" s="19" customFormat="1" ht="12.75">
      <c r="A72" s="102"/>
      <c r="B72" s="362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4"/>
    </row>
    <row r="73" spans="1:18" s="19" customFormat="1" ht="12.75">
      <c r="A73" s="102"/>
      <c r="B73" s="362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4"/>
    </row>
    <row r="74" spans="1:18" s="19" customFormat="1" ht="12.75">
      <c r="A74" s="88"/>
      <c r="B74" s="365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7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</sheetData>
  <sheetProtection password="A442" sheet="1" objects="1" scenarios="1"/>
  <mergeCells count="71">
    <mergeCell ref="H29:I29"/>
    <mergeCell ref="H27:I27"/>
    <mergeCell ref="H26:I26"/>
    <mergeCell ref="H22:I22"/>
    <mergeCell ref="H25:I25"/>
    <mergeCell ref="H31:I31"/>
    <mergeCell ref="J31:L31"/>
    <mergeCell ref="M26:O26"/>
    <mergeCell ref="M27:O27"/>
    <mergeCell ref="M28:O28"/>
    <mergeCell ref="J27:L27"/>
    <mergeCell ref="J28:L28"/>
    <mergeCell ref="J26:L26"/>
    <mergeCell ref="H28:I28"/>
    <mergeCell ref="H30:I30"/>
    <mergeCell ref="J30:L30"/>
    <mergeCell ref="F16:J16"/>
    <mergeCell ref="F17:J17"/>
    <mergeCell ref="P27:R27"/>
    <mergeCell ref="P25:R25"/>
    <mergeCell ref="M21:O21"/>
    <mergeCell ref="M22:O22"/>
    <mergeCell ref="M23:O23"/>
    <mergeCell ref="M24:O24"/>
    <mergeCell ref="M25:O25"/>
    <mergeCell ref="P28:R28"/>
    <mergeCell ref="P31:R31"/>
    <mergeCell ref="M30:O30"/>
    <mergeCell ref="M31:O31"/>
    <mergeCell ref="H55:R55"/>
    <mergeCell ref="P22:R22"/>
    <mergeCell ref="P23:R23"/>
    <mergeCell ref="P21:R21"/>
    <mergeCell ref="P29:R29"/>
    <mergeCell ref="P30:R30"/>
    <mergeCell ref="J29:L29"/>
    <mergeCell ref="M29:O29"/>
    <mergeCell ref="P24:R24"/>
    <mergeCell ref="P26:R26"/>
    <mergeCell ref="A1:A2"/>
    <mergeCell ref="I63:R63"/>
    <mergeCell ref="B67:R74"/>
    <mergeCell ref="H56:R56"/>
    <mergeCell ref="H57:R57"/>
    <mergeCell ref="H58:R58"/>
    <mergeCell ref="H59:R59"/>
    <mergeCell ref="F48:R48"/>
    <mergeCell ref="H53:R53"/>
    <mergeCell ref="H54:R54"/>
    <mergeCell ref="B1:E2"/>
    <mergeCell ref="F1:J2"/>
    <mergeCell ref="K1:R2"/>
    <mergeCell ref="C16:E16"/>
    <mergeCell ref="F11:J11"/>
    <mergeCell ref="F15:J15"/>
    <mergeCell ref="C12:E12"/>
    <mergeCell ref="F12:J12"/>
    <mergeCell ref="F13:J13"/>
    <mergeCell ref="F14:J14"/>
    <mergeCell ref="J25:L25"/>
    <mergeCell ref="J24:L24"/>
    <mergeCell ref="H23:I23"/>
    <mergeCell ref="H24:I24"/>
    <mergeCell ref="J23:L23"/>
    <mergeCell ref="J22:L22"/>
    <mergeCell ref="H21:I21"/>
    <mergeCell ref="J21:L21"/>
    <mergeCell ref="C13:E13"/>
    <mergeCell ref="C14:E14"/>
    <mergeCell ref="C15:E15"/>
    <mergeCell ref="C17:E17"/>
  </mergeCells>
  <dataValidations count="1">
    <dataValidation type="list" allowBlank="1" showInputMessage="1" showErrorMessage="1" errorTitle="Fehlermeldung" error="Es kann nur ein X eingegeben werden!" sqref="D37:D48 F53:F59 D63:D64">
      <formula1>$T$35</formula1>
    </dataValidation>
  </dataValidations>
  <printOptions/>
  <pageMargins left="0.75" right="0.27" top="1" bottom="1" header="0.4921259845" footer="0.4921259845"/>
  <pageSetup horizontalDpi="600" verticalDpi="600" orientation="portrait" paperSize="9" scale="58" r:id="rId1"/>
  <headerFooter alignWithMargins="0">
    <oddHeader>&amp;R&amp;A</oddHeader>
    <oddFooter>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M78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9.140625" style="11" bestFit="1" customWidth="1"/>
    <col min="2" max="2" width="73.140625" style="11" bestFit="1" customWidth="1"/>
    <col min="3" max="6" width="15.421875" style="11" customWidth="1"/>
    <col min="7" max="8" width="15.421875" style="1" customWidth="1"/>
    <col min="9" max="9" width="32.421875" style="17" customWidth="1"/>
    <col min="10" max="11" width="32.421875" style="1" customWidth="1"/>
    <col min="12" max="12" width="11.421875" style="1" customWidth="1"/>
    <col min="13" max="16384" width="11.421875" style="11" customWidth="1"/>
  </cols>
  <sheetData>
    <row r="1" spans="1:11" ht="18" customHeight="1">
      <c r="A1" s="393" t="s">
        <v>77</v>
      </c>
      <c r="B1" s="394" t="s">
        <v>213</v>
      </c>
      <c r="C1" s="345" t="str">
        <f>'A.Organisatorische Fragen'!F1</f>
        <v>Geschäftsjahr 2008</v>
      </c>
      <c r="D1" s="342"/>
      <c r="E1" s="118"/>
      <c r="F1" s="395" t="str">
        <f>'Allgemeine Informationen'!C11</f>
        <v>MUSTERNETZBETREIBER</v>
      </c>
      <c r="G1" s="396"/>
      <c r="H1" s="396"/>
      <c r="I1" s="397"/>
      <c r="J1" s="116"/>
      <c r="K1" s="116"/>
    </row>
    <row r="2" spans="1:12" ht="18" customHeight="1">
      <c r="A2" s="355"/>
      <c r="B2" s="343"/>
      <c r="C2" s="344"/>
      <c r="D2" s="344"/>
      <c r="E2" s="21"/>
      <c r="F2" s="398"/>
      <c r="G2" s="398"/>
      <c r="H2" s="398"/>
      <c r="I2" s="399"/>
      <c r="J2" s="11"/>
      <c r="K2" s="11"/>
      <c r="L2" s="11"/>
    </row>
    <row r="3" spans="1:12" ht="15.75">
      <c r="A3" s="22"/>
      <c r="B3" s="23"/>
      <c r="C3" s="24" t="s">
        <v>140</v>
      </c>
      <c r="D3" s="24" t="s">
        <v>131</v>
      </c>
      <c r="E3" s="24" t="s">
        <v>132</v>
      </c>
      <c r="F3" s="24" t="s">
        <v>133</v>
      </c>
      <c r="G3" s="25" t="s">
        <v>134</v>
      </c>
      <c r="H3" s="25" t="s">
        <v>95</v>
      </c>
      <c r="I3" s="24" t="s">
        <v>83</v>
      </c>
      <c r="J3" s="11"/>
      <c r="K3" s="11"/>
      <c r="L3" s="11"/>
    </row>
    <row r="4" spans="1:12" ht="15.75">
      <c r="A4" s="22"/>
      <c r="B4" s="23"/>
      <c r="C4" s="24" t="s">
        <v>141</v>
      </c>
      <c r="D4" s="24" t="s">
        <v>142</v>
      </c>
      <c r="E4" s="24" t="str">
        <f>D4</f>
        <v>in MWh</v>
      </c>
      <c r="F4" s="24" t="str">
        <f>D4</f>
        <v>in MWh</v>
      </c>
      <c r="G4" s="24" t="str">
        <f>D4</f>
        <v>in MWh</v>
      </c>
      <c r="H4" s="24" t="str">
        <f>D4</f>
        <v>in MWh</v>
      </c>
      <c r="I4" s="24"/>
      <c r="J4" s="11"/>
      <c r="K4" s="11"/>
      <c r="L4" s="11"/>
    </row>
    <row r="5" spans="1:12" ht="22.5">
      <c r="A5" s="22" t="s">
        <v>67</v>
      </c>
      <c r="B5" s="26" t="s">
        <v>168</v>
      </c>
      <c r="C5" s="147" t="s">
        <v>334</v>
      </c>
      <c r="D5" s="24"/>
      <c r="E5" s="24"/>
      <c r="F5" s="24"/>
      <c r="G5" s="25"/>
      <c r="H5" s="25"/>
      <c r="I5" s="24"/>
      <c r="J5" s="11"/>
      <c r="K5" s="11"/>
      <c r="L5" s="11"/>
    </row>
    <row r="6" spans="1:13" s="1" customFormat="1" ht="15.75" customHeight="1">
      <c r="A6" s="27" t="s">
        <v>100</v>
      </c>
      <c r="B6" s="26" t="s">
        <v>159</v>
      </c>
      <c r="C6" s="28"/>
      <c r="D6" s="28"/>
      <c r="E6" s="28"/>
      <c r="F6" s="28"/>
      <c r="G6" s="28"/>
      <c r="H6" s="28"/>
      <c r="I6" s="29"/>
      <c r="J6" s="14"/>
      <c r="K6" s="12"/>
      <c r="L6" s="15"/>
      <c r="M6" s="15"/>
    </row>
    <row r="7" spans="1:13" s="2" customFormat="1" ht="12.75">
      <c r="A7" s="30" t="s">
        <v>25</v>
      </c>
      <c r="B7" s="31" t="s">
        <v>10</v>
      </c>
      <c r="C7" s="142">
        <v>0</v>
      </c>
      <c r="D7" s="3">
        <v>0</v>
      </c>
      <c r="E7" s="3">
        <v>0</v>
      </c>
      <c r="F7" s="3">
        <v>0</v>
      </c>
      <c r="G7" s="3">
        <v>0</v>
      </c>
      <c r="H7" s="37">
        <f>SUM(D7:G7)</f>
        <v>0</v>
      </c>
      <c r="I7" s="133"/>
      <c r="J7" s="14"/>
      <c r="K7" s="12"/>
      <c r="L7" s="12"/>
      <c r="M7" s="12"/>
    </row>
    <row r="8" spans="1:13" s="1" customFormat="1" ht="12.75">
      <c r="A8" s="32" t="s">
        <v>26</v>
      </c>
      <c r="B8" s="33" t="s">
        <v>135</v>
      </c>
      <c r="C8" s="127">
        <f aca="true" t="shared" si="0" ref="C8:H8">SUM(C7:C7)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134"/>
      <c r="J8" s="14"/>
      <c r="K8" s="12"/>
      <c r="L8" s="12"/>
      <c r="M8" s="12"/>
    </row>
    <row r="9" spans="1:13" s="1" customFormat="1" ht="15.75" customHeight="1">
      <c r="A9" s="27" t="s">
        <v>113</v>
      </c>
      <c r="B9" s="26" t="s">
        <v>160</v>
      </c>
      <c r="C9" s="28"/>
      <c r="D9" s="28"/>
      <c r="E9" s="28"/>
      <c r="F9" s="28"/>
      <c r="G9" s="28"/>
      <c r="H9" s="28"/>
      <c r="I9" s="135"/>
      <c r="J9" s="14"/>
      <c r="K9" s="12"/>
      <c r="L9" s="15"/>
      <c r="M9" s="15"/>
    </row>
    <row r="10" spans="1:13" s="2" customFormat="1" ht="12.75">
      <c r="A10" s="30" t="s">
        <v>27</v>
      </c>
      <c r="B10" s="31" t="s">
        <v>10</v>
      </c>
      <c r="C10" s="142">
        <v>0</v>
      </c>
      <c r="D10" s="3">
        <v>0</v>
      </c>
      <c r="E10" s="3">
        <v>0</v>
      </c>
      <c r="F10" s="3">
        <v>0</v>
      </c>
      <c r="G10" s="3">
        <v>0</v>
      </c>
      <c r="H10" s="37">
        <f>SUM(D10:G10)</f>
        <v>0</v>
      </c>
      <c r="I10" s="133"/>
      <c r="J10" s="14"/>
      <c r="K10" s="12"/>
      <c r="L10" s="12"/>
      <c r="M10" s="12"/>
    </row>
    <row r="11" spans="1:13" s="1" customFormat="1" ht="12.75">
      <c r="A11" s="32" t="s">
        <v>28</v>
      </c>
      <c r="B11" s="33" t="s">
        <v>136</v>
      </c>
      <c r="C11" s="127">
        <f aca="true" t="shared" si="1" ref="C11:H11">SUM(C10:C10)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134"/>
      <c r="J11" s="14"/>
      <c r="K11" s="12"/>
      <c r="L11" s="12"/>
      <c r="M11" s="12"/>
    </row>
    <row r="12" spans="1:13" s="1" customFormat="1" ht="15.75" customHeight="1">
      <c r="A12" s="27" t="s">
        <v>114</v>
      </c>
      <c r="B12" s="26" t="s">
        <v>161</v>
      </c>
      <c r="C12" s="28"/>
      <c r="D12" s="28"/>
      <c r="E12" s="28"/>
      <c r="F12" s="28"/>
      <c r="G12" s="28"/>
      <c r="H12" s="28"/>
      <c r="I12" s="135"/>
      <c r="J12" s="14"/>
      <c r="K12" s="12"/>
      <c r="L12" s="15"/>
      <c r="M12" s="15"/>
    </row>
    <row r="13" spans="1:13" s="2" customFormat="1" ht="12.75">
      <c r="A13" s="30" t="s">
        <v>29</v>
      </c>
      <c r="B13" s="31" t="s">
        <v>256</v>
      </c>
      <c r="C13" s="142">
        <v>0</v>
      </c>
      <c r="D13" s="3">
        <v>0</v>
      </c>
      <c r="E13" s="3">
        <v>0</v>
      </c>
      <c r="F13" s="3">
        <v>0</v>
      </c>
      <c r="G13" s="3">
        <v>0</v>
      </c>
      <c r="H13" s="37">
        <f>SUM(D13:G13)</f>
        <v>0</v>
      </c>
      <c r="I13" s="133"/>
      <c r="J13" s="14"/>
      <c r="K13" s="12"/>
      <c r="L13" s="12"/>
      <c r="M13" s="12"/>
    </row>
    <row r="14" spans="1:13" s="2" customFormat="1" ht="12.75">
      <c r="A14" s="30" t="s">
        <v>30</v>
      </c>
      <c r="B14" s="31" t="s">
        <v>12</v>
      </c>
      <c r="C14" s="38"/>
      <c r="D14" s="3">
        <v>0</v>
      </c>
      <c r="E14" s="3">
        <v>0</v>
      </c>
      <c r="F14" s="3">
        <v>0</v>
      </c>
      <c r="G14" s="3">
        <v>0</v>
      </c>
      <c r="H14" s="37">
        <f>SUM(D14:G14)</f>
        <v>0</v>
      </c>
      <c r="I14" s="133"/>
      <c r="J14" s="14"/>
      <c r="K14" s="12"/>
      <c r="L14" s="12"/>
      <c r="M14" s="12"/>
    </row>
    <row r="15" spans="1:13" s="1" customFormat="1" ht="12.75">
      <c r="A15" s="32" t="s">
        <v>149</v>
      </c>
      <c r="B15" s="33" t="s">
        <v>137</v>
      </c>
      <c r="C15" s="127">
        <f aca="true" t="shared" si="2" ref="C15:H15">SUM(C13:C14)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134"/>
      <c r="J15" s="14"/>
      <c r="K15" s="12"/>
      <c r="L15" s="12"/>
      <c r="M15" s="12"/>
    </row>
    <row r="16" spans="1:13" s="1" customFormat="1" ht="15.75" customHeight="1">
      <c r="A16" s="27" t="s">
        <v>163</v>
      </c>
      <c r="B16" s="26" t="s">
        <v>162</v>
      </c>
      <c r="C16" s="28"/>
      <c r="D16" s="28"/>
      <c r="E16" s="28"/>
      <c r="F16" s="28"/>
      <c r="G16" s="28"/>
      <c r="H16" s="28"/>
      <c r="I16" s="135"/>
      <c r="J16" s="14"/>
      <c r="K16" s="12"/>
      <c r="L16" s="15"/>
      <c r="M16" s="15"/>
    </row>
    <row r="17" spans="1:13" s="2" customFormat="1" ht="12.75">
      <c r="A17" s="30" t="s">
        <v>150</v>
      </c>
      <c r="B17" s="31" t="s">
        <v>256</v>
      </c>
      <c r="C17" s="142">
        <v>0</v>
      </c>
      <c r="D17" s="3">
        <v>0</v>
      </c>
      <c r="E17" s="3">
        <v>0</v>
      </c>
      <c r="F17" s="3">
        <v>0</v>
      </c>
      <c r="G17" s="3">
        <v>0</v>
      </c>
      <c r="H17" s="37">
        <f>SUM(D17:G17)</f>
        <v>0</v>
      </c>
      <c r="I17" s="133"/>
      <c r="J17" s="14"/>
      <c r="K17" s="12"/>
      <c r="L17" s="12"/>
      <c r="M17" s="12"/>
    </row>
    <row r="18" spans="1:13" s="2" customFormat="1" ht="12.75">
      <c r="A18" s="30" t="s">
        <v>151</v>
      </c>
      <c r="B18" s="31" t="s">
        <v>257</v>
      </c>
      <c r="C18" s="38"/>
      <c r="D18" s="3">
        <v>0</v>
      </c>
      <c r="E18" s="3">
        <v>0</v>
      </c>
      <c r="F18" s="3">
        <v>0</v>
      </c>
      <c r="G18" s="3">
        <v>0</v>
      </c>
      <c r="H18" s="37">
        <f>SUM(D18:G18)</f>
        <v>0</v>
      </c>
      <c r="I18" s="133"/>
      <c r="J18" s="14"/>
      <c r="K18" s="12"/>
      <c r="L18" s="12"/>
      <c r="M18" s="12"/>
    </row>
    <row r="19" spans="1:13" s="2" customFormat="1" ht="12.75">
      <c r="A19" s="30" t="s">
        <v>152</v>
      </c>
      <c r="B19" s="31" t="s">
        <v>12</v>
      </c>
      <c r="C19" s="38"/>
      <c r="D19" s="3">
        <v>0</v>
      </c>
      <c r="E19" s="3">
        <v>0</v>
      </c>
      <c r="F19" s="3">
        <v>0</v>
      </c>
      <c r="G19" s="3">
        <v>0</v>
      </c>
      <c r="H19" s="37">
        <f>SUM(D19:G19)</f>
        <v>0</v>
      </c>
      <c r="I19" s="133"/>
      <c r="J19" s="14"/>
      <c r="K19" s="12"/>
      <c r="L19" s="12"/>
      <c r="M19" s="12"/>
    </row>
    <row r="20" spans="1:13" s="1" customFormat="1" ht="12.75">
      <c r="A20" s="32" t="s">
        <v>153</v>
      </c>
      <c r="B20" s="33" t="s">
        <v>139</v>
      </c>
      <c r="C20" s="127">
        <f aca="true" t="shared" si="3" ref="C20:H20">SUM(C17:C19)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134"/>
      <c r="J20" s="14"/>
      <c r="K20" s="12"/>
      <c r="L20" s="12"/>
      <c r="M20" s="12"/>
    </row>
    <row r="21" spans="1:13" s="1" customFormat="1" ht="15.75" customHeight="1">
      <c r="A21" s="27" t="s">
        <v>165</v>
      </c>
      <c r="B21" s="26" t="s">
        <v>164</v>
      </c>
      <c r="C21" s="28"/>
      <c r="D21" s="28"/>
      <c r="E21" s="28"/>
      <c r="F21" s="28"/>
      <c r="G21" s="28"/>
      <c r="H21" s="28"/>
      <c r="I21" s="135"/>
      <c r="J21" s="14"/>
      <c r="K21" s="12"/>
      <c r="L21" s="15"/>
      <c r="M21" s="15"/>
    </row>
    <row r="22" spans="1:13" s="2" customFormat="1" ht="12.75">
      <c r="A22" s="30" t="s">
        <v>154</v>
      </c>
      <c r="B22" s="31" t="s">
        <v>256</v>
      </c>
      <c r="C22" s="142">
        <v>0</v>
      </c>
      <c r="D22" s="3">
        <v>0</v>
      </c>
      <c r="E22" s="3">
        <v>0</v>
      </c>
      <c r="F22" s="3">
        <v>0</v>
      </c>
      <c r="G22" s="3">
        <v>0</v>
      </c>
      <c r="H22" s="37">
        <f aca="true" t="shared" si="4" ref="H22:H29">SUM(D22:G22)</f>
        <v>0</v>
      </c>
      <c r="I22" s="133"/>
      <c r="J22" s="14"/>
      <c r="K22" s="12"/>
      <c r="L22" s="12"/>
      <c r="M22" s="12"/>
    </row>
    <row r="23" spans="1:13" s="2" customFormat="1" ht="12.75">
      <c r="A23" s="30" t="s">
        <v>155</v>
      </c>
      <c r="B23" s="31" t="s">
        <v>258</v>
      </c>
      <c r="C23" s="142">
        <v>0</v>
      </c>
      <c r="D23" s="3">
        <v>0</v>
      </c>
      <c r="E23" s="3">
        <v>0</v>
      </c>
      <c r="F23" s="3">
        <v>0</v>
      </c>
      <c r="G23" s="3">
        <v>0</v>
      </c>
      <c r="H23" s="37">
        <f t="shared" si="4"/>
        <v>0</v>
      </c>
      <c r="I23" s="133"/>
      <c r="J23" s="14"/>
      <c r="K23" s="12"/>
      <c r="L23" s="12"/>
      <c r="M23" s="12"/>
    </row>
    <row r="24" spans="1:13" s="2" customFormat="1" ht="12.75">
      <c r="A24" s="30" t="s">
        <v>156</v>
      </c>
      <c r="B24" s="31" t="s">
        <v>11</v>
      </c>
      <c r="C24" s="38"/>
      <c r="D24" s="3">
        <v>0</v>
      </c>
      <c r="E24" s="3">
        <v>0</v>
      </c>
      <c r="F24" s="3">
        <v>0</v>
      </c>
      <c r="G24" s="3">
        <v>0</v>
      </c>
      <c r="H24" s="37">
        <f t="shared" si="4"/>
        <v>0</v>
      </c>
      <c r="I24" s="133"/>
      <c r="J24" s="14"/>
      <c r="K24" s="12"/>
      <c r="L24" s="12"/>
      <c r="M24" s="12"/>
    </row>
    <row r="25" spans="1:13" s="2" customFormat="1" ht="12.75">
      <c r="A25" s="30" t="s">
        <v>157</v>
      </c>
      <c r="B25" s="31" t="s">
        <v>215</v>
      </c>
      <c r="C25" s="38"/>
      <c r="D25" s="3">
        <v>0</v>
      </c>
      <c r="E25" s="3">
        <v>0</v>
      </c>
      <c r="F25" s="3">
        <v>0</v>
      </c>
      <c r="G25" s="3">
        <v>0</v>
      </c>
      <c r="H25" s="37">
        <f t="shared" si="4"/>
        <v>0</v>
      </c>
      <c r="I25" s="133"/>
      <c r="J25" s="14"/>
      <c r="K25" s="12"/>
      <c r="L25" s="12"/>
      <c r="M25" s="12"/>
    </row>
    <row r="26" spans="1:13" s="2" customFormat="1" ht="12.75">
      <c r="A26" s="30" t="s">
        <v>158</v>
      </c>
      <c r="B26" s="31" t="s">
        <v>12</v>
      </c>
      <c r="C26" s="38"/>
      <c r="D26" s="195">
        <f>+SUM(D27:D29)</f>
        <v>0</v>
      </c>
      <c r="E26" s="195">
        <f>+SUM(E27:E29)</f>
        <v>0</v>
      </c>
      <c r="F26" s="195">
        <f>+SUM(F27:F29)</f>
        <v>0</v>
      </c>
      <c r="G26" s="195">
        <f>+SUM(G27:G29)</f>
        <v>0</v>
      </c>
      <c r="H26" s="37">
        <f t="shared" si="4"/>
        <v>0</v>
      </c>
      <c r="I26" s="133"/>
      <c r="J26" s="14"/>
      <c r="K26" s="12"/>
      <c r="L26" s="12"/>
      <c r="M26" s="12"/>
    </row>
    <row r="27" spans="1:13" s="2" customFormat="1" ht="12.75">
      <c r="A27" s="30" t="s">
        <v>410</v>
      </c>
      <c r="B27" s="31" t="s">
        <v>413</v>
      </c>
      <c r="C27" s="38"/>
      <c r="D27" s="3">
        <v>0</v>
      </c>
      <c r="E27" s="3">
        <v>0</v>
      </c>
      <c r="F27" s="3">
        <v>0</v>
      </c>
      <c r="G27" s="3">
        <v>0</v>
      </c>
      <c r="H27" s="37">
        <f t="shared" si="4"/>
        <v>0</v>
      </c>
      <c r="I27" s="133"/>
      <c r="J27" s="14"/>
      <c r="K27" s="12"/>
      <c r="L27" s="12"/>
      <c r="M27" s="12"/>
    </row>
    <row r="28" spans="1:13" s="2" customFormat="1" ht="12.75">
      <c r="A28" s="30" t="s">
        <v>411</v>
      </c>
      <c r="B28" s="31" t="s">
        <v>414</v>
      </c>
      <c r="C28" s="38"/>
      <c r="D28" s="3">
        <v>0</v>
      </c>
      <c r="E28" s="3">
        <v>0</v>
      </c>
      <c r="F28" s="3">
        <v>0</v>
      </c>
      <c r="G28" s="3">
        <v>0</v>
      </c>
      <c r="H28" s="37">
        <f t="shared" si="4"/>
        <v>0</v>
      </c>
      <c r="I28" s="133"/>
      <c r="J28" s="14"/>
      <c r="K28" s="12"/>
      <c r="L28" s="12"/>
      <c r="M28" s="12"/>
    </row>
    <row r="29" spans="1:13" s="2" customFormat="1" ht="12.75">
      <c r="A29" s="30" t="s">
        <v>412</v>
      </c>
      <c r="B29" s="31" t="s">
        <v>415</v>
      </c>
      <c r="C29" s="38"/>
      <c r="D29" s="3">
        <v>0</v>
      </c>
      <c r="E29" s="3">
        <v>0</v>
      </c>
      <c r="F29" s="3">
        <v>0</v>
      </c>
      <c r="G29" s="3">
        <v>0</v>
      </c>
      <c r="H29" s="37">
        <f t="shared" si="4"/>
        <v>0</v>
      </c>
      <c r="I29" s="133"/>
      <c r="J29" s="14"/>
      <c r="K29" s="12"/>
      <c r="L29" s="12"/>
      <c r="M29" s="12"/>
    </row>
    <row r="30" spans="1:13" s="1" customFormat="1" ht="12.75">
      <c r="A30" s="32" t="s">
        <v>216</v>
      </c>
      <c r="B30" s="33" t="s">
        <v>138</v>
      </c>
      <c r="C30" s="127">
        <f>SUM(C22:C23)</f>
        <v>0</v>
      </c>
      <c r="D30" s="36">
        <f>SUM(D22:D26)</f>
        <v>0</v>
      </c>
      <c r="E30" s="36">
        <f>SUM(E22:E26)</f>
        <v>0</v>
      </c>
      <c r="F30" s="36">
        <f>SUM(F22:F26)</f>
        <v>0</v>
      </c>
      <c r="G30" s="36">
        <f>SUM(G22:G26)</f>
        <v>0</v>
      </c>
      <c r="H30" s="36">
        <f>SUM(H22:H26)</f>
        <v>0</v>
      </c>
      <c r="I30" s="134"/>
      <c r="J30" s="14"/>
      <c r="K30" s="12"/>
      <c r="L30" s="12"/>
      <c r="M30" s="12"/>
    </row>
    <row r="31" spans="1:13" s="1" customFormat="1" ht="12.75">
      <c r="A31" s="32" t="s">
        <v>166</v>
      </c>
      <c r="B31" s="33" t="s">
        <v>143</v>
      </c>
      <c r="C31" s="127">
        <f aca="true" t="shared" si="5" ref="C31:H31">C8+C11+C15+C20+C30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134"/>
      <c r="J31" s="14"/>
      <c r="K31" s="12"/>
      <c r="L31" s="12"/>
      <c r="M31" s="12"/>
    </row>
    <row r="32" spans="1:13" s="1" customFormat="1" ht="12.75">
      <c r="A32" s="32"/>
      <c r="B32" s="33"/>
      <c r="C32" s="39"/>
      <c r="D32" s="39"/>
      <c r="E32" s="39"/>
      <c r="F32" s="39"/>
      <c r="G32" s="39"/>
      <c r="H32" s="39"/>
      <c r="I32" s="136"/>
      <c r="J32" s="14"/>
      <c r="K32" s="12"/>
      <c r="L32" s="12"/>
      <c r="M32" s="12"/>
    </row>
    <row r="33" spans="1:13" s="1" customFormat="1" ht="15.75" customHeight="1">
      <c r="A33" s="32" t="s">
        <v>48</v>
      </c>
      <c r="B33" s="33" t="s">
        <v>167</v>
      </c>
      <c r="C33" s="39"/>
      <c r="D33" s="39"/>
      <c r="E33" s="39"/>
      <c r="F33" s="39"/>
      <c r="G33" s="39"/>
      <c r="H33" s="39"/>
      <c r="I33" s="136"/>
      <c r="J33" s="14"/>
      <c r="K33" s="12"/>
      <c r="L33" s="12"/>
      <c r="M33" s="12"/>
    </row>
    <row r="34" spans="1:13" s="1" customFormat="1" ht="15.75" customHeight="1">
      <c r="A34" s="27" t="s">
        <v>42</v>
      </c>
      <c r="B34" s="26" t="s">
        <v>259</v>
      </c>
      <c r="C34" s="28"/>
      <c r="D34" s="28"/>
      <c r="E34" s="28"/>
      <c r="F34" s="28"/>
      <c r="G34" s="28"/>
      <c r="H34" s="28"/>
      <c r="I34" s="135"/>
      <c r="J34" s="14"/>
      <c r="K34" s="12"/>
      <c r="L34" s="15"/>
      <c r="M34" s="15"/>
    </row>
    <row r="35" spans="1:13" s="2" customFormat="1" ht="12.75">
      <c r="A35" s="30" t="s">
        <v>169</v>
      </c>
      <c r="B35" s="31" t="s">
        <v>13</v>
      </c>
      <c r="C35" s="142">
        <v>0</v>
      </c>
      <c r="D35" s="3">
        <v>0</v>
      </c>
      <c r="E35" s="3">
        <v>0</v>
      </c>
      <c r="F35" s="3">
        <v>0</v>
      </c>
      <c r="G35" s="3">
        <v>0</v>
      </c>
      <c r="H35" s="37">
        <f>SUM(D35:G35)</f>
        <v>0</v>
      </c>
      <c r="I35" s="137"/>
      <c r="J35" s="14"/>
      <c r="K35" s="12"/>
      <c r="L35" s="12"/>
      <c r="M35" s="12"/>
    </row>
    <row r="36" spans="1:13" s="2" customFormat="1" ht="12.75">
      <c r="A36" s="30" t="s">
        <v>170</v>
      </c>
      <c r="B36" s="31" t="s">
        <v>14</v>
      </c>
      <c r="C36" s="38"/>
      <c r="D36" s="3">
        <v>0</v>
      </c>
      <c r="E36" s="3">
        <v>0</v>
      </c>
      <c r="F36" s="3">
        <v>0</v>
      </c>
      <c r="G36" s="3">
        <v>0</v>
      </c>
      <c r="H36" s="37">
        <f>SUM(D36:G36)</f>
        <v>0</v>
      </c>
      <c r="I36" s="137"/>
      <c r="J36" s="14"/>
      <c r="K36" s="12"/>
      <c r="L36" s="12"/>
      <c r="M36" s="12"/>
    </row>
    <row r="37" spans="1:13" s="2" customFormat="1" ht="12.75">
      <c r="A37" s="30" t="s">
        <v>171</v>
      </c>
      <c r="B37" s="31" t="s">
        <v>15</v>
      </c>
      <c r="C37" s="38"/>
      <c r="D37" s="3">
        <v>0</v>
      </c>
      <c r="E37" s="3">
        <v>0</v>
      </c>
      <c r="F37" s="3">
        <v>0</v>
      </c>
      <c r="G37" s="3">
        <v>0</v>
      </c>
      <c r="H37" s="37">
        <f>SUM(D37:G37)</f>
        <v>0</v>
      </c>
      <c r="I37" s="137"/>
      <c r="J37" s="14"/>
      <c r="K37" s="12"/>
      <c r="L37" s="12"/>
      <c r="M37" s="12"/>
    </row>
    <row r="38" spans="1:13" s="2" customFormat="1" ht="12.75">
      <c r="A38" s="30" t="s">
        <v>172</v>
      </c>
      <c r="B38" s="31" t="s">
        <v>304</v>
      </c>
      <c r="C38" s="142">
        <v>0</v>
      </c>
      <c r="D38" s="3">
        <v>0</v>
      </c>
      <c r="E38" s="3">
        <v>0</v>
      </c>
      <c r="F38" s="3">
        <v>0</v>
      </c>
      <c r="G38" s="3">
        <v>0</v>
      </c>
      <c r="H38" s="37">
        <f>SUM(D38:G38)</f>
        <v>0</v>
      </c>
      <c r="I38" s="137"/>
      <c r="J38" s="14"/>
      <c r="K38" s="12"/>
      <c r="L38" s="12"/>
      <c r="M38" s="12"/>
    </row>
    <row r="39" spans="1:13" s="1" customFormat="1" ht="15.75" customHeight="1">
      <c r="A39" s="27" t="s">
        <v>43</v>
      </c>
      <c r="B39" s="26" t="s">
        <v>145</v>
      </c>
      <c r="C39" s="28"/>
      <c r="D39" s="28"/>
      <c r="E39" s="28"/>
      <c r="F39" s="28"/>
      <c r="G39" s="28"/>
      <c r="H39" s="28"/>
      <c r="I39" s="135"/>
      <c r="J39" s="14"/>
      <c r="K39" s="12"/>
      <c r="L39" s="15"/>
      <c r="M39" s="15"/>
    </row>
    <row r="40" spans="1:13" s="2" customFormat="1" ht="12.75">
      <c r="A40" s="30" t="s">
        <v>174</v>
      </c>
      <c r="B40" s="31" t="s">
        <v>13</v>
      </c>
      <c r="C40" s="142">
        <v>0</v>
      </c>
      <c r="D40" s="3">
        <v>0</v>
      </c>
      <c r="E40" s="3">
        <v>0</v>
      </c>
      <c r="F40" s="3">
        <v>0</v>
      </c>
      <c r="G40" s="3">
        <v>0</v>
      </c>
      <c r="H40" s="37">
        <f>SUM(D40:G40)</f>
        <v>0</v>
      </c>
      <c r="I40" s="137"/>
      <c r="J40" s="14"/>
      <c r="K40" s="12"/>
      <c r="L40" s="12"/>
      <c r="M40" s="12"/>
    </row>
    <row r="41" spans="1:13" s="2" customFormat="1" ht="12.75">
      <c r="A41" s="30" t="s">
        <v>173</v>
      </c>
      <c r="B41" s="31" t="s">
        <v>14</v>
      </c>
      <c r="C41" s="38"/>
      <c r="D41" s="3">
        <v>0</v>
      </c>
      <c r="E41" s="3">
        <v>0</v>
      </c>
      <c r="F41" s="3">
        <v>0</v>
      </c>
      <c r="G41" s="3">
        <v>0</v>
      </c>
      <c r="H41" s="37">
        <f>SUM(D41:G41)</f>
        <v>0</v>
      </c>
      <c r="I41" s="137"/>
      <c r="J41" s="14"/>
      <c r="K41" s="12"/>
      <c r="L41" s="12"/>
      <c r="M41" s="12"/>
    </row>
    <row r="42" spans="1:13" s="2" customFormat="1" ht="12.75">
      <c r="A42" s="30" t="s">
        <v>175</v>
      </c>
      <c r="B42" s="31" t="s">
        <v>15</v>
      </c>
      <c r="C42" s="38"/>
      <c r="D42" s="3">
        <v>0</v>
      </c>
      <c r="E42" s="3">
        <v>0</v>
      </c>
      <c r="F42" s="3">
        <v>0</v>
      </c>
      <c r="G42" s="3">
        <v>0</v>
      </c>
      <c r="H42" s="37">
        <f>SUM(D42:G42)</f>
        <v>0</v>
      </c>
      <c r="I42" s="137"/>
      <c r="J42" s="14"/>
      <c r="K42" s="12"/>
      <c r="L42" s="12"/>
      <c r="M42" s="12"/>
    </row>
    <row r="43" spans="1:13" s="2" customFormat="1" ht="12.75">
      <c r="A43" s="30" t="s">
        <v>176</v>
      </c>
      <c r="B43" s="31" t="s">
        <v>304</v>
      </c>
      <c r="C43" s="142">
        <v>0</v>
      </c>
      <c r="D43" s="3">
        <v>0</v>
      </c>
      <c r="E43" s="3">
        <v>0</v>
      </c>
      <c r="F43" s="3">
        <v>0</v>
      </c>
      <c r="G43" s="3">
        <v>0</v>
      </c>
      <c r="H43" s="37">
        <f>SUM(D43:G43)</f>
        <v>0</v>
      </c>
      <c r="I43" s="137"/>
      <c r="J43" s="14"/>
      <c r="K43" s="12"/>
      <c r="L43" s="12"/>
      <c r="M43" s="12"/>
    </row>
    <row r="44" spans="1:13" s="1" customFormat="1" ht="15.75" customHeight="1">
      <c r="A44" s="27" t="s">
        <v>177</v>
      </c>
      <c r="B44" s="26" t="s">
        <v>146</v>
      </c>
      <c r="C44" s="28"/>
      <c r="D44" s="28"/>
      <c r="E44" s="28"/>
      <c r="F44" s="28"/>
      <c r="G44" s="28"/>
      <c r="H44" s="28"/>
      <c r="I44" s="135"/>
      <c r="J44" s="14"/>
      <c r="K44" s="12"/>
      <c r="L44" s="15"/>
      <c r="M44" s="15"/>
    </row>
    <row r="45" spans="1:13" s="2" customFormat="1" ht="12.75">
      <c r="A45" s="30" t="s">
        <v>178</v>
      </c>
      <c r="B45" s="31" t="s">
        <v>13</v>
      </c>
      <c r="C45" s="142">
        <v>0</v>
      </c>
      <c r="D45" s="3">
        <v>0</v>
      </c>
      <c r="E45" s="3">
        <v>0</v>
      </c>
      <c r="F45" s="3">
        <v>0</v>
      </c>
      <c r="G45" s="3">
        <v>0</v>
      </c>
      <c r="H45" s="37">
        <f>SUM(D45:G45)</f>
        <v>0</v>
      </c>
      <c r="I45" s="137"/>
      <c r="J45" s="14"/>
      <c r="K45" s="12"/>
      <c r="L45" s="12"/>
      <c r="M45" s="12"/>
    </row>
    <row r="46" spans="1:13" s="2" customFormat="1" ht="12.75">
      <c r="A46" s="30" t="s">
        <v>179</v>
      </c>
      <c r="B46" s="31" t="s">
        <v>14</v>
      </c>
      <c r="C46" s="38"/>
      <c r="D46" s="3">
        <v>0</v>
      </c>
      <c r="E46" s="3">
        <v>0</v>
      </c>
      <c r="F46" s="3">
        <v>0</v>
      </c>
      <c r="G46" s="3">
        <v>0</v>
      </c>
      <c r="H46" s="37">
        <f>SUM(D46:G46)</f>
        <v>0</v>
      </c>
      <c r="I46" s="137"/>
      <c r="J46" s="14"/>
      <c r="K46" s="12"/>
      <c r="L46" s="12"/>
      <c r="M46" s="12"/>
    </row>
    <row r="47" spans="1:13" s="2" customFormat="1" ht="12.75">
      <c r="A47" s="30" t="s">
        <v>180</v>
      </c>
      <c r="B47" s="31" t="s">
        <v>15</v>
      </c>
      <c r="C47" s="38"/>
      <c r="D47" s="3">
        <v>0</v>
      </c>
      <c r="E47" s="3">
        <v>0</v>
      </c>
      <c r="F47" s="3">
        <v>0</v>
      </c>
      <c r="G47" s="3">
        <v>0</v>
      </c>
      <c r="H47" s="37">
        <f>SUM(D47:G47)</f>
        <v>0</v>
      </c>
      <c r="I47" s="137"/>
      <c r="J47" s="14"/>
      <c r="K47" s="12"/>
      <c r="L47" s="12"/>
      <c r="M47" s="12"/>
    </row>
    <row r="48" spans="1:13" s="2" customFormat="1" ht="12.75">
      <c r="A48" s="30" t="s">
        <v>181</v>
      </c>
      <c r="B48" s="31" t="s">
        <v>304</v>
      </c>
      <c r="C48" s="142">
        <v>0</v>
      </c>
      <c r="D48" s="3">
        <v>0</v>
      </c>
      <c r="E48" s="3">
        <v>0</v>
      </c>
      <c r="F48" s="3">
        <v>0</v>
      </c>
      <c r="G48" s="3">
        <v>0</v>
      </c>
      <c r="H48" s="37">
        <f>SUM(D48:G48)</f>
        <v>0</v>
      </c>
      <c r="I48" s="137"/>
      <c r="J48" s="14"/>
      <c r="K48" s="12"/>
      <c r="L48" s="12"/>
      <c r="M48" s="12"/>
    </row>
    <row r="49" spans="1:13" s="1" customFormat="1" ht="15.75" customHeight="1">
      <c r="A49" s="27" t="s">
        <v>182</v>
      </c>
      <c r="B49" s="26" t="s">
        <v>144</v>
      </c>
      <c r="C49" s="28"/>
      <c r="D49" s="28"/>
      <c r="E49" s="28"/>
      <c r="F49" s="28"/>
      <c r="G49" s="28"/>
      <c r="H49" s="28"/>
      <c r="I49" s="135"/>
      <c r="J49" s="14"/>
      <c r="K49" s="12"/>
      <c r="L49" s="15"/>
      <c r="M49" s="15"/>
    </row>
    <row r="50" spans="1:13" s="2" customFormat="1" ht="12.75">
      <c r="A50" s="30" t="s">
        <v>183</v>
      </c>
      <c r="B50" s="31" t="s">
        <v>13</v>
      </c>
      <c r="C50" s="142">
        <v>0</v>
      </c>
      <c r="D50" s="3">
        <v>0</v>
      </c>
      <c r="E50" s="3">
        <v>0</v>
      </c>
      <c r="F50" s="3">
        <v>0</v>
      </c>
      <c r="G50" s="3">
        <v>0</v>
      </c>
      <c r="H50" s="37">
        <f>SUM(D50:G50)</f>
        <v>0</v>
      </c>
      <c r="I50" s="137"/>
      <c r="J50" s="14"/>
      <c r="K50" s="12"/>
      <c r="L50" s="12"/>
      <c r="M50" s="12"/>
    </row>
    <row r="51" spans="1:13" s="2" customFormat="1" ht="12.75">
      <c r="A51" s="30" t="s">
        <v>184</v>
      </c>
      <c r="B51" s="31" t="s">
        <v>14</v>
      </c>
      <c r="C51" s="38"/>
      <c r="D51" s="3">
        <v>0</v>
      </c>
      <c r="E51" s="3">
        <v>0</v>
      </c>
      <c r="F51" s="3">
        <v>0</v>
      </c>
      <c r="G51" s="3">
        <v>0</v>
      </c>
      <c r="H51" s="37">
        <f>SUM(D51:G51)</f>
        <v>0</v>
      </c>
      <c r="I51" s="137"/>
      <c r="J51" s="14"/>
      <c r="K51" s="12"/>
      <c r="L51" s="12"/>
      <c r="M51" s="12"/>
    </row>
    <row r="52" spans="1:13" s="2" customFormat="1" ht="12.75">
      <c r="A52" s="30" t="s">
        <v>185</v>
      </c>
      <c r="B52" s="31" t="s">
        <v>15</v>
      </c>
      <c r="C52" s="38"/>
      <c r="D52" s="3">
        <v>0</v>
      </c>
      <c r="E52" s="3">
        <v>0</v>
      </c>
      <c r="F52" s="3">
        <v>0</v>
      </c>
      <c r="G52" s="3">
        <v>0</v>
      </c>
      <c r="H52" s="37">
        <f>SUM(D52:G52)</f>
        <v>0</v>
      </c>
      <c r="I52" s="137"/>
      <c r="J52" s="14"/>
      <c r="K52" s="12"/>
      <c r="L52" s="12"/>
      <c r="M52" s="12"/>
    </row>
    <row r="53" spans="1:13" s="2" customFormat="1" ht="12.75">
      <c r="A53" s="30" t="s">
        <v>186</v>
      </c>
      <c r="B53" s="31" t="s">
        <v>304</v>
      </c>
      <c r="C53" s="142">
        <v>0</v>
      </c>
      <c r="D53" s="3">
        <v>0</v>
      </c>
      <c r="E53" s="3">
        <v>0</v>
      </c>
      <c r="F53" s="3">
        <v>0</v>
      </c>
      <c r="G53" s="3">
        <v>0</v>
      </c>
      <c r="H53" s="37">
        <f>SUM(D53:G53)</f>
        <v>0</v>
      </c>
      <c r="I53" s="137"/>
      <c r="J53" s="14"/>
      <c r="K53" s="12"/>
      <c r="L53" s="12"/>
      <c r="M53" s="12"/>
    </row>
    <row r="54" spans="1:13" s="2" customFormat="1" ht="15.75" customHeight="1">
      <c r="A54" s="27" t="s">
        <v>187</v>
      </c>
      <c r="B54" s="26" t="s">
        <v>147</v>
      </c>
      <c r="C54" s="28"/>
      <c r="D54" s="28"/>
      <c r="E54" s="28"/>
      <c r="F54" s="28"/>
      <c r="G54" s="28"/>
      <c r="H54" s="28"/>
      <c r="I54" s="135"/>
      <c r="J54" s="14"/>
      <c r="K54" s="12"/>
      <c r="L54" s="15"/>
      <c r="M54" s="15"/>
    </row>
    <row r="55" spans="1:13" s="2" customFormat="1" ht="12.75">
      <c r="A55" s="30" t="s">
        <v>188</v>
      </c>
      <c r="B55" s="31" t="s">
        <v>13</v>
      </c>
      <c r="C55" s="142">
        <v>0</v>
      </c>
      <c r="D55" s="3">
        <v>0</v>
      </c>
      <c r="E55" s="3">
        <v>0</v>
      </c>
      <c r="F55" s="3">
        <v>0</v>
      </c>
      <c r="G55" s="3">
        <v>0</v>
      </c>
      <c r="H55" s="37">
        <f>SUM(D55:G55)</f>
        <v>0</v>
      </c>
      <c r="I55" s="137"/>
      <c r="J55" s="14"/>
      <c r="K55" s="12"/>
      <c r="L55" s="12"/>
      <c r="M55" s="12"/>
    </row>
    <row r="56" spans="1:13" s="2" customFormat="1" ht="12.75">
      <c r="A56" s="30" t="s">
        <v>189</v>
      </c>
      <c r="B56" s="31" t="s">
        <v>14</v>
      </c>
      <c r="C56" s="38"/>
      <c r="D56" s="3">
        <v>0</v>
      </c>
      <c r="E56" s="3">
        <v>0</v>
      </c>
      <c r="F56" s="3">
        <v>0</v>
      </c>
      <c r="G56" s="3">
        <v>0</v>
      </c>
      <c r="H56" s="37">
        <f>SUM(D56:G56)</f>
        <v>0</v>
      </c>
      <c r="I56" s="137"/>
      <c r="J56" s="14"/>
      <c r="K56" s="12"/>
      <c r="L56" s="12"/>
      <c r="M56" s="12"/>
    </row>
    <row r="57" spans="1:13" s="2" customFormat="1" ht="12.75">
      <c r="A57" s="30" t="s">
        <v>190</v>
      </c>
      <c r="B57" s="31" t="s">
        <v>15</v>
      </c>
      <c r="C57" s="38"/>
      <c r="D57" s="3">
        <v>0</v>
      </c>
      <c r="E57" s="3">
        <v>0</v>
      </c>
      <c r="F57" s="3">
        <v>0</v>
      </c>
      <c r="G57" s="3">
        <v>0</v>
      </c>
      <c r="H57" s="37">
        <f>SUM(D57:G57)</f>
        <v>0</v>
      </c>
      <c r="I57" s="137"/>
      <c r="J57" s="14"/>
      <c r="K57" s="12"/>
      <c r="L57" s="12"/>
      <c r="M57" s="12"/>
    </row>
    <row r="58" spans="1:13" s="2" customFormat="1" ht="12.75">
      <c r="A58" s="30" t="s">
        <v>191</v>
      </c>
      <c r="B58" s="31" t="s">
        <v>304</v>
      </c>
      <c r="C58" s="142">
        <v>0</v>
      </c>
      <c r="D58" s="3">
        <v>0</v>
      </c>
      <c r="E58" s="3">
        <v>0</v>
      </c>
      <c r="F58" s="3">
        <v>0</v>
      </c>
      <c r="G58" s="3">
        <v>0</v>
      </c>
      <c r="H58" s="37">
        <f>SUM(D58:G58)</f>
        <v>0</v>
      </c>
      <c r="I58" s="137"/>
      <c r="J58" s="14"/>
      <c r="K58" s="12"/>
      <c r="L58" s="12"/>
      <c r="M58" s="12"/>
    </row>
    <row r="59" spans="1:13" s="1" customFormat="1" ht="15.75" customHeight="1">
      <c r="A59" s="27" t="s">
        <v>260</v>
      </c>
      <c r="B59" s="26" t="s">
        <v>148</v>
      </c>
      <c r="C59" s="28"/>
      <c r="D59" s="28"/>
      <c r="E59" s="28"/>
      <c r="F59" s="28"/>
      <c r="G59" s="28"/>
      <c r="H59" s="28"/>
      <c r="I59" s="135"/>
      <c r="J59" s="14"/>
      <c r="K59" s="12"/>
      <c r="L59" s="15"/>
      <c r="M59" s="15"/>
    </row>
    <row r="60" spans="1:13" s="2" customFormat="1" ht="12.75">
      <c r="A60" s="30" t="s">
        <v>261</v>
      </c>
      <c r="B60" s="31" t="s">
        <v>13</v>
      </c>
      <c r="C60" s="142">
        <v>0</v>
      </c>
      <c r="D60" s="3">
        <v>0</v>
      </c>
      <c r="E60" s="3">
        <v>0</v>
      </c>
      <c r="F60" s="3">
        <v>0</v>
      </c>
      <c r="G60" s="3">
        <v>0</v>
      </c>
      <c r="H60" s="37">
        <f>SUM(D60:G60)</f>
        <v>0</v>
      </c>
      <c r="I60" s="137"/>
      <c r="J60" s="14"/>
      <c r="K60" s="12"/>
      <c r="L60" s="12"/>
      <c r="M60" s="12"/>
    </row>
    <row r="61" spans="1:13" s="2" customFormat="1" ht="12.75">
      <c r="A61" s="30" t="s">
        <v>262</v>
      </c>
      <c r="B61" s="31" t="s">
        <v>14</v>
      </c>
      <c r="C61" s="38"/>
      <c r="D61" s="3">
        <v>0</v>
      </c>
      <c r="E61" s="3">
        <v>0</v>
      </c>
      <c r="F61" s="3">
        <v>0</v>
      </c>
      <c r="G61" s="3">
        <v>0</v>
      </c>
      <c r="H61" s="37">
        <f>SUM(D61:G61)</f>
        <v>0</v>
      </c>
      <c r="I61" s="137"/>
      <c r="J61" s="14"/>
      <c r="K61" s="12"/>
      <c r="L61" s="12"/>
      <c r="M61" s="12"/>
    </row>
    <row r="62" spans="1:13" s="2" customFormat="1" ht="12.75">
      <c r="A62" s="30" t="s">
        <v>263</v>
      </c>
      <c r="B62" s="31" t="s">
        <v>15</v>
      </c>
      <c r="C62" s="38"/>
      <c r="D62" s="3">
        <v>0</v>
      </c>
      <c r="E62" s="3">
        <v>0</v>
      </c>
      <c r="F62" s="3">
        <v>0</v>
      </c>
      <c r="G62" s="3">
        <v>0</v>
      </c>
      <c r="H62" s="37">
        <f>SUM(D62:G62)</f>
        <v>0</v>
      </c>
      <c r="I62" s="137"/>
      <c r="J62" s="14"/>
      <c r="K62" s="12"/>
      <c r="L62" s="12"/>
      <c r="M62" s="12"/>
    </row>
    <row r="63" spans="1:13" s="2" customFormat="1" ht="12.75">
      <c r="A63" s="34" t="s">
        <v>264</v>
      </c>
      <c r="B63" s="35" t="s">
        <v>304</v>
      </c>
      <c r="C63" s="143">
        <v>0</v>
      </c>
      <c r="D63" s="4">
        <v>0</v>
      </c>
      <c r="E63" s="4">
        <v>0</v>
      </c>
      <c r="F63" s="4">
        <v>0</v>
      </c>
      <c r="G63" s="4">
        <v>0</v>
      </c>
      <c r="H63" s="119">
        <f>SUM(D63:G63)</f>
        <v>0</v>
      </c>
      <c r="I63" s="138"/>
      <c r="J63" s="14"/>
      <c r="K63" s="12"/>
      <c r="L63" s="12"/>
      <c r="M63" s="12"/>
    </row>
    <row r="64" spans="1:13" s="1" customFormat="1" ht="12.75">
      <c r="A64" s="32"/>
      <c r="B64" s="33"/>
      <c r="C64" s="39"/>
      <c r="D64" s="39"/>
      <c r="E64" s="39"/>
      <c r="F64" s="39"/>
      <c r="G64" s="39"/>
      <c r="H64" s="39"/>
      <c r="I64" s="136"/>
      <c r="J64" s="14"/>
      <c r="K64" s="12"/>
      <c r="L64" s="12"/>
      <c r="M64" s="12"/>
    </row>
    <row r="65" spans="1:13" s="2" customFormat="1" ht="12.75">
      <c r="A65" s="27" t="s">
        <v>313</v>
      </c>
      <c r="B65" s="26" t="s">
        <v>335</v>
      </c>
      <c r="C65" s="28"/>
      <c r="D65" s="28"/>
      <c r="E65" s="28"/>
      <c r="F65" s="28"/>
      <c r="G65" s="28"/>
      <c r="H65" s="28"/>
      <c r="I65" s="135"/>
      <c r="J65" s="14"/>
      <c r="K65" s="12"/>
      <c r="L65" s="15"/>
      <c r="M65" s="15"/>
    </row>
    <row r="66" spans="1:13" s="2" customFormat="1" ht="12.75">
      <c r="A66" s="30" t="s">
        <v>314</v>
      </c>
      <c r="B66" s="31" t="s">
        <v>336</v>
      </c>
      <c r="C66" s="38"/>
      <c r="D66" s="37">
        <f>D43+D8</f>
        <v>0</v>
      </c>
      <c r="E66" s="37">
        <f>E43+E8</f>
        <v>0</v>
      </c>
      <c r="F66" s="37">
        <f>F43+F8</f>
        <v>0</v>
      </c>
      <c r="G66" s="37">
        <f>G43+G8</f>
        <v>0</v>
      </c>
      <c r="H66" s="37">
        <f>H43+H8</f>
        <v>0</v>
      </c>
      <c r="I66" s="137"/>
      <c r="J66" s="14"/>
      <c r="K66" s="12"/>
      <c r="L66" s="12"/>
      <c r="M66" s="12"/>
    </row>
    <row r="67" spans="1:13" s="2" customFormat="1" ht="12.75">
      <c r="A67" s="30" t="s">
        <v>315</v>
      </c>
      <c r="B67" s="31" t="s">
        <v>337</v>
      </c>
      <c r="C67" s="38"/>
      <c r="D67" s="37">
        <f>D48+D11</f>
        <v>0</v>
      </c>
      <c r="E67" s="37">
        <f>E48+E11</f>
        <v>0</v>
      </c>
      <c r="F67" s="37">
        <f>F48+F11</f>
        <v>0</v>
      </c>
      <c r="G67" s="37">
        <f>G48+G11</f>
        <v>0</v>
      </c>
      <c r="H67" s="37">
        <f>H48+H11</f>
        <v>0</v>
      </c>
      <c r="I67" s="137"/>
      <c r="J67" s="14"/>
      <c r="K67" s="12"/>
      <c r="L67" s="12"/>
      <c r="M67" s="12"/>
    </row>
    <row r="68" spans="1:13" s="2" customFormat="1" ht="12.75">
      <c r="A68" s="30" t="s">
        <v>316</v>
      </c>
      <c r="B68" s="31" t="s">
        <v>338</v>
      </c>
      <c r="C68" s="38"/>
      <c r="D68" s="37">
        <f>D53+D15</f>
        <v>0</v>
      </c>
      <c r="E68" s="37">
        <f>E53+E15</f>
        <v>0</v>
      </c>
      <c r="F68" s="37">
        <f>F53+F15</f>
        <v>0</v>
      </c>
      <c r="G68" s="37">
        <f>G53+G15</f>
        <v>0</v>
      </c>
      <c r="H68" s="37">
        <f>H53+H15</f>
        <v>0</v>
      </c>
      <c r="I68" s="137"/>
      <c r="J68" s="14"/>
      <c r="K68" s="12"/>
      <c r="L68" s="12"/>
      <c r="M68" s="12"/>
    </row>
    <row r="69" spans="1:13" s="2" customFormat="1" ht="12.75">
      <c r="A69" s="30" t="s">
        <v>317</v>
      </c>
      <c r="B69" s="31" t="s">
        <v>339</v>
      </c>
      <c r="C69" s="38"/>
      <c r="D69" s="37">
        <f>D58+D20</f>
        <v>0</v>
      </c>
      <c r="E69" s="37">
        <f>E58+E20</f>
        <v>0</v>
      </c>
      <c r="F69" s="37">
        <f>F58+F20</f>
        <v>0</v>
      </c>
      <c r="G69" s="37">
        <f>G58+G20</f>
        <v>0</v>
      </c>
      <c r="H69" s="37">
        <f>H58+H20</f>
        <v>0</v>
      </c>
      <c r="I69" s="137"/>
      <c r="J69" s="14"/>
      <c r="K69" s="12"/>
      <c r="L69" s="12"/>
      <c r="M69" s="12"/>
    </row>
    <row r="70" spans="1:13" s="2" customFormat="1" ht="12.75">
      <c r="A70" s="30" t="s">
        <v>318</v>
      </c>
      <c r="B70" s="35" t="s">
        <v>340</v>
      </c>
      <c r="C70" s="78"/>
      <c r="D70" s="119">
        <f>D63+D30</f>
        <v>0</v>
      </c>
      <c r="E70" s="119">
        <f>E63+E30</f>
        <v>0</v>
      </c>
      <c r="F70" s="119">
        <f>F63+F30</f>
        <v>0</v>
      </c>
      <c r="G70" s="119">
        <f>G63+G30</f>
        <v>0</v>
      </c>
      <c r="H70" s="119">
        <f>H63+H30</f>
        <v>0</v>
      </c>
      <c r="I70" s="138"/>
      <c r="J70" s="14"/>
      <c r="K70" s="12"/>
      <c r="L70" s="12"/>
      <c r="M70" s="12"/>
    </row>
    <row r="71" spans="1:9" s="2" customFormat="1" ht="12.75">
      <c r="A71" s="32" t="s">
        <v>319</v>
      </c>
      <c r="B71" s="97" t="s">
        <v>344</v>
      </c>
      <c r="C71" s="114"/>
      <c r="D71" s="148">
        <f>SUM(D66:D70)</f>
        <v>0</v>
      </c>
      <c r="E71" s="148">
        <f>SUM(E66:E70)</f>
        <v>0</v>
      </c>
      <c r="F71" s="148">
        <f>SUM(F66:F70)</f>
        <v>0</v>
      </c>
      <c r="G71" s="148">
        <f>SUM(G66:G70)</f>
        <v>0</v>
      </c>
      <c r="H71" s="148">
        <f>SUM(H66:H70)</f>
        <v>0</v>
      </c>
      <c r="I71" s="146"/>
    </row>
    <row r="72" spans="1:8" s="1" customFormat="1" ht="12.75">
      <c r="A72" s="27" t="s">
        <v>441</v>
      </c>
      <c r="B72" s="26" t="s">
        <v>448</v>
      </c>
      <c r="C72" s="28"/>
      <c r="D72" s="28"/>
      <c r="E72" s="28"/>
      <c r="F72" s="28"/>
      <c r="G72" s="28"/>
      <c r="H72" s="28"/>
    </row>
    <row r="73" spans="1:8" s="1" customFormat="1" ht="12.75">
      <c r="A73" s="30" t="s">
        <v>442</v>
      </c>
      <c r="B73" s="31" t="s">
        <v>449</v>
      </c>
      <c r="C73" s="38"/>
      <c r="D73" s="38"/>
      <c r="E73" s="38"/>
      <c r="F73" s="38"/>
      <c r="G73" s="38"/>
      <c r="H73" s="3">
        <v>0</v>
      </c>
    </row>
    <row r="74" spans="1:8" s="1" customFormat="1" ht="12.75">
      <c r="A74" s="30" t="s">
        <v>443</v>
      </c>
      <c r="B74" s="31" t="s">
        <v>450</v>
      </c>
      <c r="C74" s="38"/>
      <c r="D74" s="38"/>
      <c r="E74" s="38"/>
      <c r="F74" s="38"/>
      <c r="G74" s="38"/>
      <c r="H74" s="3">
        <v>0</v>
      </c>
    </row>
    <row r="75" spans="1:8" s="1" customFormat="1" ht="12.75">
      <c r="A75" s="30" t="s">
        <v>444</v>
      </c>
      <c r="B75" s="31" t="s">
        <v>451</v>
      </c>
      <c r="C75" s="38"/>
      <c r="D75" s="38"/>
      <c r="E75" s="38"/>
      <c r="F75" s="38"/>
      <c r="G75" s="38"/>
      <c r="H75" s="3">
        <v>0</v>
      </c>
    </row>
    <row r="76" spans="1:8" s="1" customFormat="1" ht="12.75">
      <c r="A76" s="30" t="s">
        <v>445</v>
      </c>
      <c r="B76" s="31" t="s">
        <v>452</v>
      </c>
      <c r="C76" s="38"/>
      <c r="D76" s="38"/>
      <c r="E76" s="38"/>
      <c r="F76" s="38"/>
      <c r="G76" s="38"/>
      <c r="H76" s="3">
        <v>0</v>
      </c>
    </row>
    <row r="77" spans="1:8" s="1" customFormat="1" ht="12.75">
      <c r="A77" s="30" t="s">
        <v>446</v>
      </c>
      <c r="B77" s="35" t="s">
        <v>453</v>
      </c>
      <c r="C77" s="78"/>
      <c r="D77" s="78"/>
      <c r="E77" s="78"/>
      <c r="F77" s="78"/>
      <c r="G77" s="78"/>
      <c r="H77" s="4">
        <v>0</v>
      </c>
    </row>
    <row r="78" spans="1:8" s="1" customFormat="1" ht="12.75">
      <c r="A78" s="32" t="s">
        <v>447</v>
      </c>
      <c r="B78" s="97" t="s">
        <v>344</v>
      </c>
      <c r="C78" s="114"/>
      <c r="D78" s="213"/>
      <c r="E78" s="213"/>
      <c r="F78" s="213"/>
      <c r="G78" s="213"/>
      <c r="H78" s="148">
        <f>SUM(H73:H77)</f>
        <v>0</v>
      </c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</sheetData>
  <sheetProtection password="A442" sheet="1" objects="1" scenarios="1"/>
  <mergeCells count="4">
    <mergeCell ref="A1:A2"/>
    <mergeCell ref="B1:B2"/>
    <mergeCell ref="C1:D2"/>
    <mergeCell ref="F1:I2"/>
  </mergeCells>
  <dataValidations count="2">
    <dataValidation type="decimal" operator="greaterThanOrEqual" allowBlank="1" showInputMessage="1" showErrorMessage="1" errorTitle="Fehlermeldung" error="Nur Zahlen, die größer oder gleich Null sind dürfen eingegeben werden!" sqref="C7:G7 C10:G10 C13:G13 D14:G14 C17:C18 C60 D17:G19 D60:G64 C63:C64 D56:G57 C48:G48 C38:G38 C35:G35 C22:C25 D36:G37 C40:G40 C43:G43 D41:G42 C45:G45 C55:G55 D51:G52 C53:G53 C50:G50 D46:G47 C58:G58 D22:G29">
      <formula1>0</formula1>
    </dataValidation>
    <dataValidation operator="greaterThanOrEqual" allowBlank="1" showInputMessage="1" showErrorMessage="1" errorTitle="Fehlermeldung" error="Nur Zahlen, die größer oder gleich Null sind dürfen eingegeben werden!" sqref="C59"/>
  </dataValidations>
  <printOptions/>
  <pageMargins left="0.75" right="0.19" top="0.71" bottom="0.8" header="0.4921259845" footer="0.4921259845"/>
  <pageSetup horizontalDpi="600" verticalDpi="600" orientation="landscape" paperSize="9" scale="45" r:id="rId1"/>
  <headerFooter alignWithMargins="0">
    <oddHeader>&amp;R&amp;A</oddHeader>
    <oddFooter>&amp;C&amp;F&amp;RSeite &amp;P/&amp;N</oddFooter>
  </headerFooter>
  <rowBreaks count="1" manualBreakCount="1"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18"/>
  <sheetViews>
    <sheetView showGridLines="0" view="pageBreakPreview" zoomScale="75" zoomScaleNormal="75" zoomScaleSheetLayoutView="75" workbookViewId="0" topLeftCell="A1">
      <selection activeCell="A1" sqref="A1:A2"/>
    </sheetView>
  </sheetViews>
  <sheetFormatPr defaultColWidth="11.421875" defaultRowHeight="12.75"/>
  <cols>
    <col min="1" max="1" width="9.140625" style="11" bestFit="1" customWidth="1"/>
    <col min="2" max="2" width="90.8515625" style="11" bestFit="1" customWidth="1"/>
    <col min="3" max="3" width="15.28125" style="11" customWidth="1"/>
    <col min="4" max="6" width="15.421875" style="11" customWidth="1"/>
    <col min="7" max="10" width="15.421875" style="1" customWidth="1"/>
    <col min="11" max="11" width="15.421875" style="16" customWidth="1"/>
    <col min="12" max="12" width="15.421875" style="17" bestFit="1" customWidth="1"/>
    <col min="13" max="15" width="11.421875" style="1" customWidth="1"/>
    <col min="16" max="16384" width="11.421875" style="11" customWidth="1"/>
  </cols>
  <sheetData>
    <row r="1" spans="1:12" ht="18" customHeight="1">
      <c r="A1" s="400" t="s">
        <v>77</v>
      </c>
      <c r="B1" s="402" t="s">
        <v>214</v>
      </c>
      <c r="C1" s="403" t="str">
        <f>'A.Organisatorische Fragen'!F1</f>
        <v>Geschäftsjahr 2008</v>
      </c>
      <c r="D1" s="404"/>
      <c r="E1" s="169"/>
      <c r="F1" s="405" t="str">
        <f>'Allgemeine Informationen'!C11</f>
        <v>MUSTERNETZBETREIBER</v>
      </c>
      <c r="G1" s="406"/>
      <c r="H1" s="406"/>
      <c r="I1" s="406"/>
      <c r="J1" s="406"/>
      <c r="K1" s="406"/>
      <c r="L1" s="407"/>
    </row>
    <row r="2" spans="1:15" ht="18" customHeight="1">
      <c r="A2" s="401"/>
      <c r="B2" s="343"/>
      <c r="C2" s="344"/>
      <c r="D2" s="344"/>
      <c r="E2" s="21"/>
      <c r="F2" s="349"/>
      <c r="G2" s="349"/>
      <c r="H2" s="349"/>
      <c r="I2" s="349"/>
      <c r="J2" s="349"/>
      <c r="K2" s="349"/>
      <c r="L2" s="408"/>
      <c r="M2" s="11"/>
      <c r="N2" s="11"/>
      <c r="O2" s="11"/>
    </row>
    <row r="3" spans="1:15" ht="15.75">
      <c r="A3" s="170"/>
      <c r="B3" s="23"/>
      <c r="C3" s="23"/>
      <c r="D3" s="24" t="s">
        <v>75</v>
      </c>
      <c r="E3" s="25" t="s">
        <v>115</v>
      </c>
      <c r="F3" s="25" t="s">
        <v>116</v>
      </c>
      <c r="G3" s="25" t="s">
        <v>117</v>
      </c>
      <c r="H3" s="25" t="s">
        <v>118</v>
      </c>
      <c r="I3" s="40" t="str">
        <f>'B.Energiew. Daten Teil 1'!H3</f>
        <v>Summe Netz</v>
      </c>
      <c r="J3" s="440" t="str">
        <f>'B.Energiew. Daten Teil 1'!I3</f>
        <v>Kommentare</v>
      </c>
      <c r="K3" s="441"/>
      <c r="L3" s="442"/>
      <c r="M3" s="11"/>
      <c r="N3" s="11"/>
      <c r="O3" s="11"/>
    </row>
    <row r="4" spans="1:16" s="1" customFormat="1" ht="15.75" customHeight="1">
      <c r="A4" s="153" t="s">
        <v>4</v>
      </c>
      <c r="B4" s="26" t="s">
        <v>16</v>
      </c>
      <c r="C4" s="41"/>
      <c r="D4" s="28"/>
      <c r="E4" s="28"/>
      <c r="F4" s="28"/>
      <c r="G4" s="42"/>
      <c r="H4" s="42"/>
      <c r="I4" s="43"/>
      <c r="J4" s="44"/>
      <c r="K4" s="45"/>
      <c r="L4" s="171"/>
      <c r="M4" s="14"/>
      <c r="N4" s="12"/>
      <c r="O4" s="15"/>
      <c r="P4" s="15"/>
    </row>
    <row r="5" spans="1:16" s="1" customFormat="1" ht="12.75">
      <c r="A5" s="154" t="s">
        <v>107</v>
      </c>
      <c r="B5" s="47" t="s">
        <v>17</v>
      </c>
      <c r="C5" s="48" t="str">
        <f>'B.Energiew. Daten Teil 1'!D4</f>
        <v>in MWh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69">
        <f>SUM(D5:H5)</f>
        <v>0</v>
      </c>
      <c r="J5" s="421"/>
      <c r="K5" s="435"/>
      <c r="L5" s="436"/>
      <c r="M5" s="14"/>
      <c r="N5" s="12"/>
      <c r="O5" s="12"/>
      <c r="P5" s="12"/>
    </row>
    <row r="6" spans="1:16" s="1" customFormat="1" ht="12.75">
      <c r="A6" s="172" t="s">
        <v>119</v>
      </c>
      <c r="B6" s="50" t="s">
        <v>18</v>
      </c>
      <c r="C6" s="51" t="str">
        <f>'B.Energiew. Daten Teil 1'!D4</f>
        <v>in MWh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71">
        <f>SUM(D6:H6)</f>
        <v>0</v>
      </c>
      <c r="J6" s="409"/>
      <c r="K6" s="424"/>
      <c r="L6" s="425"/>
      <c r="M6" s="14"/>
      <c r="N6" s="12"/>
      <c r="O6" s="12"/>
      <c r="P6" s="12"/>
    </row>
    <row r="7" spans="1:15" ht="15.75" customHeight="1">
      <c r="A7" s="170" t="s">
        <v>96</v>
      </c>
      <c r="B7" s="26" t="s">
        <v>49</v>
      </c>
      <c r="C7" s="23"/>
      <c r="D7" s="73"/>
      <c r="E7" s="74"/>
      <c r="F7" s="74"/>
      <c r="G7" s="74"/>
      <c r="H7" s="74"/>
      <c r="I7" s="75"/>
      <c r="J7" s="139"/>
      <c r="K7" s="140"/>
      <c r="L7" s="174"/>
      <c r="M7" s="11"/>
      <c r="N7" s="11"/>
      <c r="O7" s="11"/>
    </row>
    <row r="8" spans="1:16" s="1" customFormat="1" ht="12.75">
      <c r="A8" s="154" t="s">
        <v>120</v>
      </c>
      <c r="B8" s="31" t="s">
        <v>2</v>
      </c>
      <c r="C8" s="48" t="str">
        <f>'B.Energiew. Daten Teil 1'!D4</f>
        <v>in MWh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7">
        <f>SUM(D8:H8)</f>
        <v>0</v>
      </c>
      <c r="J8" s="421"/>
      <c r="K8" s="435"/>
      <c r="L8" s="436"/>
      <c r="M8" s="14"/>
      <c r="N8" s="12"/>
      <c r="O8" s="12"/>
      <c r="P8" s="12"/>
    </row>
    <row r="9" spans="1:12" ht="12.75">
      <c r="A9" s="152" t="s">
        <v>121</v>
      </c>
      <c r="B9" s="253" t="s">
        <v>808</v>
      </c>
      <c r="C9" s="126" t="str">
        <f>'B.Energiew. Daten Teil 1'!D4</f>
        <v>in MWh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69">
        <f>SUM(D9:H9)</f>
        <v>0</v>
      </c>
      <c r="J9" s="409"/>
      <c r="K9" s="410"/>
      <c r="L9" s="411"/>
    </row>
    <row r="10" spans="1:12" ht="12.75">
      <c r="A10" s="152" t="s">
        <v>439</v>
      </c>
      <c r="B10" s="253" t="s">
        <v>809</v>
      </c>
      <c r="C10" s="126" t="str">
        <f>'B.Energiew. Daten Teil 1'!D4</f>
        <v>in MWh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69">
        <f>SUM(D10:H10)</f>
        <v>0</v>
      </c>
      <c r="J10" s="409"/>
      <c r="K10" s="410"/>
      <c r="L10" s="411"/>
    </row>
    <row r="11" spans="1:12" ht="12.75">
      <c r="A11" s="152" t="s">
        <v>320</v>
      </c>
      <c r="B11" s="253" t="s">
        <v>810</v>
      </c>
      <c r="C11" s="126" t="s">
        <v>141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69">
        <f>SUM(D11:H11)</f>
        <v>0</v>
      </c>
      <c r="J11" s="144"/>
      <c r="K11" s="196"/>
      <c r="L11" s="198"/>
    </row>
    <row r="12" spans="1:12" ht="12.75">
      <c r="A12" s="152" t="s">
        <v>440</v>
      </c>
      <c r="B12" s="253" t="s">
        <v>811</v>
      </c>
      <c r="C12" s="126" t="s">
        <v>141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69">
        <f>SUM(D12:H12)</f>
        <v>0</v>
      </c>
      <c r="J12" s="412"/>
      <c r="K12" s="413"/>
      <c r="L12" s="414"/>
    </row>
    <row r="13" spans="1:16" s="1" customFormat="1" ht="15.75" customHeight="1">
      <c r="A13" s="175" t="s">
        <v>5</v>
      </c>
      <c r="B13" s="33" t="s">
        <v>805</v>
      </c>
      <c r="C13" s="41"/>
      <c r="D13" s="76"/>
      <c r="E13" s="76"/>
      <c r="F13" s="76"/>
      <c r="G13" s="76"/>
      <c r="H13" s="76"/>
      <c r="I13" s="39"/>
      <c r="J13" s="139"/>
      <c r="K13" s="140"/>
      <c r="L13" s="174"/>
      <c r="M13" s="14"/>
      <c r="N13" s="12"/>
      <c r="O13" s="12"/>
      <c r="P13" s="12"/>
    </row>
    <row r="14" spans="1:16" s="1" customFormat="1" ht="12.75" customHeight="1">
      <c r="A14" s="154" t="s">
        <v>122</v>
      </c>
      <c r="B14" s="31" t="s">
        <v>19</v>
      </c>
      <c r="C14" s="48" t="str">
        <f>'B.Energiew. Daten Teil 1'!D4</f>
        <v>in MWh</v>
      </c>
      <c r="D14" s="252"/>
      <c r="E14" s="252"/>
      <c r="F14" s="252"/>
      <c r="G14" s="252"/>
      <c r="H14" s="252"/>
      <c r="I14" s="68"/>
      <c r="J14" s="426"/>
      <c r="K14" s="427"/>
      <c r="L14" s="428"/>
      <c r="M14" s="14"/>
      <c r="N14" s="12"/>
      <c r="O14" s="12"/>
      <c r="P14" s="12"/>
    </row>
    <row r="15" spans="1:16" s="1" customFormat="1" ht="12.75" customHeight="1">
      <c r="A15" s="154" t="s">
        <v>123</v>
      </c>
      <c r="B15" s="31" t="s">
        <v>20</v>
      </c>
      <c r="C15" s="48" t="str">
        <f>'B.Energiew. Daten Teil 1'!D4</f>
        <v>in MWh</v>
      </c>
      <c r="D15" s="252"/>
      <c r="E15" s="252"/>
      <c r="F15" s="252"/>
      <c r="G15" s="252"/>
      <c r="H15" s="252"/>
      <c r="I15" s="68"/>
      <c r="J15" s="429"/>
      <c r="K15" s="430"/>
      <c r="L15" s="431"/>
      <c r="M15" s="14"/>
      <c r="N15" s="12"/>
      <c r="O15" s="12"/>
      <c r="P15" s="12"/>
    </row>
    <row r="16" spans="1:16" s="1" customFormat="1" ht="12.75" customHeight="1">
      <c r="A16" s="154" t="s">
        <v>124</v>
      </c>
      <c r="B16" s="31" t="s">
        <v>253</v>
      </c>
      <c r="C16" s="48" t="str">
        <f>'B.Energiew. Daten Teil 1'!D4</f>
        <v>in MWh</v>
      </c>
      <c r="D16" s="252"/>
      <c r="E16" s="252"/>
      <c r="F16" s="252"/>
      <c r="G16" s="252"/>
      <c r="H16" s="252"/>
      <c r="I16" s="68"/>
      <c r="J16" s="429"/>
      <c r="K16" s="430"/>
      <c r="L16" s="431"/>
      <c r="M16" s="14"/>
      <c r="N16" s="12"/>
      <c r="O16" s="12"/>
      <c r="P16" s="12"/>
    </row>
    <row r="17" spans="1:16" s="1" customFormat="1" ht="12.75" customHeight="1">
      <c r="A17" s="154" t="s">
        <v>125</v>
      </c>
      <c r="B17" s="31" t="s">
        <v>21</v>
      </c>
      <c r="C17" s="48" t="str">
        <f>'B.Energiew. Daten Teil 1'!D4</f>
        <v>in MWh</v>
      </c>
      <c r="D17" s="252"/>
      <c r="E17" s="252"/>
      <c r="F17" s="252"/>
      <c r="G17" s="252"/>
      <c r="H17" s="252"/>
      <c r="I17" s="68"/>
      <c r="J17" s="429"/>
      <c r="K17" s="430"/>
      <c r="L17" s="431"/>
      <c r="M17" s="14"/>
      <c r="N17" s="12"/>
      <c r="O17" s="12"/>
      <c r="P17" s="12"/>
    </row>
    <row r="18" spans="1:16" s="5" customFormat="1" ht="12.75">
      <c r="A18" s="172" t="s">
        <v>31</v>
      </c>
      <c r="B18" s="52" t="s">
        <v>22</v>
      </c>
      <c r="C18" s="53" t="str">
        <f>'B.Energiew. Daten Teil 1'!D4</f>
        <v>in MWh</v>
      </c>
      <c r="D18" s="251"/>
      <c r="E18" s="251"/>
      <c r="F18" s="251"/>
      <c r="G18" s="251"/>
      <c r="H18" s="251"/>
      <c r="I18" s="251"/>
      <c r="J18" s="429"/>
      <c r="K18" s="430"/>
      <c r="L18" s="431"/>
      <c r="M18" s="16"/>
      <c r="N18" s="13"/>
      <c r="O18" s="13"/>
      <c r="P18" s="13"/>
    </row>
    <row r="19" spans="1:16" s="1" customFormat="1" ht="16.5" customHeight="1">
      <c r="A19" s="175" t="s">
        <v>126</v>
      </c>
      <c r="B19" s="33" t="s">
        <v>350</v>
      </c>
      <c r="C19" s="41"/>
      <c r="D19" s="76"/>
      <c r="E19" s="76"/>
      <c r="F19" s="76"/>
      <c r="G19" s="76"/>
      <c r="H19" s="76"/>
      <c r="I19" s="39"/>
      <c r="J19" s="139"/>
      <c r="K19" s="140"/>
      <c r="L19" s="174"/>
      <c r="M19" s="14"/>
      <c r="N19" s="12"/>
      <c r="O19" s="12"/>
      <c r="P19" s="12"/>
    </row>
    <row r="20" spans="1:16" s="204" customFormat="1" ht="16.5" customHeight="1">
      <c r="A20" s="154" t="s">
        <v>438</v>
      </c>
      <c r="B20" s="31" t="s">
        <v>434</v>
      </c>
      <c r="C20" s="54" t="s">
        <v>78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69">
        <f aca="true" t="shared" si="0" ref="I20:I38">SUM(D20:H20)</f>
        <v>0</v>
      </c>
      <c r="J20" s="199"/>
      <c r="K20" s="200"/>
      <c r="L20" s="201"/>
      <c r="M20" s="202"/>
      <c r="N20" s="203"/>
      <c r="O20" s="203"/>
      <c r="P20" s="203"/>
    </row>
    <row r="21" spans="1:16" s="1" customFormat="1" ht="12.75">
      <c r="A21" s="154" t="s">
        <v>192</v>
      </c>
      <c r="B21" s="31" t="s">
        <v>327</v>
      </c>
      <c r="C21" s="54" t="s">
        <v>78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69">
        <f t="shared" si="0"/>
        <v>0</v>
      </c>
      <c r="J21" s="421"/>
      <c r="K21" s="435"/>
      <c r="L21" s="436"/>
      <c r="M21" s="14"/>
      <c r="N21" s="12"/>
      <c r="O21" s="12"/>
      <c r="P21" s="12"/>
    </row>
    <row r="22" spans="1:16" s="1" customFormat="1" ht="12.75">
      <c r="A22" s="154" t="s">
        <v>193</v>
      </c>
      <c r="B22" s="31" t="s">
        <v>328</v>
      </c>
      <c r="C22" s="54" t="str">
        <f>C21</f>
        <v>Anzahl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69">
        <f>SUM(D22:H22)</f>
        <v>0</v>
      </c>
      <c r="J22" s="144"/>
      <c r="K22" s="145"/>
      <c r="L22" s="173"/>
      <c r="M22" s="14"/>
      <c r="N22" s="12"/>
      <c r="O22" s="12"/>
      <c r="P22" s="12"/>
    </row>
    <row r="23" spans="1:16" s="1" customFormat="1" ht="12.75">
      <c r="A23" s="154" t="s">
        <v>194</v>
      </c>
      <c r="B23" s="31" t="s">
        <v>329</v>
      </c>
      <c r="C23" s="54" t="str">
        <f>C22</f>
        <v>Anzahl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69">
        <f>SUM(D23:H23)</f>
        <v>0</v>
      </c>
      <c r="J23" s="144"/>
      <c r="K23" s="145"/>
      <c r="L23" s="173"/>
      <c r="M23" s="14"/>
      <c r="N23" s="12"/>
      <c r="O23" s="12"/>
      <c r="P23" s="12"/>
    </row>
    <row r="24" spans="1:16" s="204" customFormat="1" ht="12.75">
      <c r="A24" s="154" t="s">
        <v>418</v>
      </c>
      <c r="B24" s="31" t="s">
        <v>419</v>
      </c>
      <c r="C24" s="48" t="s">
        <v>78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69">
        <f>SUM(D24:H24)</f>
        <v>0</v>
      </c>
      <c r="J24" s="205"/>
      <c r="K24" s="206"/>
      <c r="L24" s="207"/>
      <c r="M24" s="202"/>
      <c r="N24" s="203"/>
      <c r="O24" s="203"/>
      <c r="P24" s="203"/>
    </row>
    <row r="25" spans="1:16" s="1" customFormat="1" ht="12.75">
      <c r="A25" s="154" t="s">
        <v>195</v>
      </c>
      <c r="B25" s="31" t="s">
        <v>330</v>
      </c>
      <c r="C25" s="54" t="str">
        <f>C23</f>
        <v>Anzahl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69">
        <f>SUM(D25:H25)</f>
        <v>0</v>
      </c>
      <c r="J25" s="144"/>
      <c r="K25" s="145"/>
      <c r="L25" s="173"/>
      <c r="M25" s="14"/>
      <c r="N25" s="12"/>
      <c r="O25" s="12"/>
      <c r="P25" s="12"/>
    </row>
    <row r="26" spans="1:16" s="1" customFormat="1" ht="12.75">
      <c r="A26" s="154" t="s">
        <v>196</v>
      </c>
      <c r="B26" s="31" t="s">
        <v>1</v>
      </c>
      <c r="C26" s="54" t="str">
        <f>C25</f>
        <v>Anzahl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69">
        <f t="shared" si="0"/>
        <v>0</v>
      </c>
      <c r="J26" s="409"/>
      <c r="K26" s="424"/>
      <c r="L26" s="425"/>
      <c r="M26" s="14"/>
      <c r="N26" s="12"/>
      <c r="O26" s="12"/>
      <c r="P26" s="12"/>
    </row>
    <row r="27" spans="1:16" s="204" customFormat="1" ht="12.75">
      <c r="A27" s="154" t="s">
        <v>420</v>
      </c>
      <c r="B27" s="31" t="s">
        <v>421</v>
      </c>
      <c r="C27" s="48" t="s">
        <v>78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69">
        <f t="shared" si="0"/>
        <v>0</v>
      </c>
      <c r="J27" s="208"/>
      <c r="K27" s="209"/>
      <c r="L27" s="210"/>
      <c r="M27" s="202"/>
      <c r="N27" s="203"/>
      <c r="O27" s="203"/>
      <c r="P27" s="203"/>
    </row>
    <row r="28" spans="1:16" s="1" customFormat="1" ht="12.75">
      <c r="A28" s="154" t="s">
        <v>321</v>
      </c>
      <c r="B28" s="31" t="s">
        <v>324</v>
      </c>
      <c r="C28" s="54" t="str">
        <f>C26</f>
        <v>Anzahl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69">
        <f t="shared" si="0"/>
        <v>0</v>
      </c>
      <c r="J28" s="144"/>
      <c r="K28" s="145"/>
      <c r="L28" s="173"/>
      <c r="M28" s="14"/>
      <c r="N28" s="12"/>
      <c r="O28" s="12"/>
      <c r="P28" s="12"/>
    </row>
    <row r="29" spans="1:16" s="204" customFormat="1" ht="12.75">
      <c r="A29" s="154" t="s">
        <v>422</v>
      </c>
      <c r="B29" s="31" t="s">
        <v>423</v>
      </c>
      <c r="C29" s="48" t="s">
        <v>78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69">
        <f t="shared" si="0"/>
        <v>0</v>
      </c>
      <c r="J29" s="208"/>
      <c r="K29" s="209"/>
      <c r="L29" s="210"/>
      <c r="M29" s="202"/>
      <c r="N29" s="203"/>
      <c r="O29" s="203"/>
      <c r="P29" s="203"/>
    </row>
    <row r="30" spans="1:16" s="1" customFormat="1" ht="12.75">
      <c r="A30" s="154" t="s">
        <v>322</v>
      </c>
      <c r="B30" s="31" t="s">
        <v>325</v>
      </c>
      <c r="C30" s="54" t="str">
        <f>C28</f>
        <v>Anzahl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69">
        <f t="shared" si="0"/>
        <v>0</v>
      </c>
      <c r="J30" s="144"/>
      <c r="K30" s="145"/>
      <c r="L30" s="173"/>
      <c r="M30" s="14"/>
      <c r="N30" s="12"/>
      <c r="O30" s="12"/>
      <c r="P30" s="12"/>
    </row>
    <row r="31" spans="1:16" s="204" customFormat="1" ht="12.75">
      <c r="A31" s="154" t="s">
        <v>424</v>
      </c>
      <c r="B31" s="31" t="s">
        <v>425</v>
      </c>
      <c r="C31" s="48" t="s">
        <v>78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69">
        <f t="shared" si="0"/>
        <v>0</v>
      </c>
      <c r="J31" s="208"/>
      <c r="K31" s="209"/>
      <c r="L31" s="210"/>
      <c r="M31" s="202"/>
      <c r="N31" s="203"/>
      <c r="O31" s="203"/>
      <c r="P31" s="203"/>
    </row>
    <row r="32" spans="1:16" s="1" customFormat="1" ht="12.75">
      <c r="A32" s="154" t="s">
        <v>323</v>
      </c>
      <c r="B32" s="31" t="s">
        <v>326</v>
      </c>
      <c r="C32" s="54" t="str">
        <f>C30</f>
        <v>Anzahl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69">
        <f t="shared" si="0"/>
        <v>0</v>
      </c>
      <c r="J32" s="144"/>
      <c r="K32" s="145"/>
      <c r="L32" s="173"/>
      <c r="M32" s="14"/>
      <c r="N32" s="12"/>
      <c r="O32" s="12"/>
      <c r="P32" s="12"/>
    </row>
    <row r="33" spans="1:16" s="204" customFormat="1" ht="12.75">
      <c r="A33" s="154" t="s">
        <v>426</v>
      </c>
      <c r="B33" s="31" t="s">
        <v>427</v>
      </c>
      <c r="C33" s="48" t="s">
        <v>78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69">
        <f t="shared" si="0"/>
        <v>0</v>
      </c>
      <c r="J33" s="208"/>
      <c r="K33" s="209"/>
      <c r="L33" s="210"/>
      <c r="M33" s="202"/>
      <c r="N33" s="203"/>
      <c r="O33" s="203"/>
      <c r="P33" s="203"/>
    </row>
    <row r="34" spans="1:16" s="5" customFormat="1" ht="12.75" customHeight="1">
      <c r="A34" s="49" t="s">
        <v>331</v>
      </c>
      <c r="B34" s="52" t="s">
        <v>23</v>
      </c>
      <c r="C34" s="55" t="str">
        <f>C21</f>
        <v>Anzahl</v>
      </c>
      <c r="D34" s="71">
        <f aca="true" t="shared" si="1" ref="D34:I34">SUM(D20:D23)+SUM(D25:D26)+D28+D30+D32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71">
        <f t="shared" si="1"/>
        <v>0</v>
      </c>
      <c r="J34" s="432"/>
      <c r="K34" s="433"/>
      <c r="L34" s="434"/>
      <c r="M34" s="16"/>
      <c r="N34" s="13"/>
      <c r="O34" s="13"/>
      <c r="P34" s="13"/>
    </row>
    <row r="35" spans="1:16" s="5" customFormat="1" ht="12.75" customHeight="1">
      <c r="A35" s="176" t="s">
        <v>332</v>
      </c>
      <c r="B35" s="31" t="s">
        <v>345</v>
      </c>
      <c r="C35" s="54" t="str">
        <f>C32</f>
        <v>Anzahl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69">
        <f>SUM(D35:H35)</f>
        <v>0</v>
      </c>
      <c r="J35" s="144"/>
      <c r="K35" s="196"/>
      <c r="L35" s="198"/>
      <c r="M35" s="16"/>
      <c r="N35" s="13"/>
      <c r="O35" s="13"/>
      <c r="P35" s="13"/>
    </row>
    <row r="36" spans="1:16" s="5" customFormat="1" ht="12.75" customHeight="1">
      <c r="A36" s="154" t="s">
        <v>333</v>
      </c>
      <c r="B36" s="31" t="s">
        <v>343</v>
      </c>
      <c r="C36" s="54" t="str">
        <f>C34</f>
        <v>Anzahl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69">
        <f>SUM(D36:H36)</f>
        <v>0</v>
      </c>
      <c r="J36" s="144"/>
      <c r="K36" s="196"/>
      <c r="L36" s="198"/>
      <c r="M36" s="16"/>
      <c r="N36" s="13"/>
      <c r="O36" s="13"/>
      <c r="P36" s="13"/>
    </row>
    <row r="37" spans="1:16" s="5" customFormat="1" ht="12.75" customHeight="1">
      <c r="A37" s="154" t="s">
        <v>346</v>
      </c>
      <c r="B37" s="31" t="s">
        <v>342</v>
      </c>
      <c r="C37" s="54" t="s">
        <v>78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69">
        <f>SUM(D37:H37)</f>
        <v>0</v>
      </c>
      <c r="J37" s="144"/>
      <c r="K37" s="196"/>
      <c r="L37" s="198"/>
      <c r="M37" s="16"/>
      <c r="N37" s="13"/>
      <c r="O37" s="13"/>
      <c r="P37" s="13"/>
    </row>
    <row r="38" spans="1:16" s="204" customFormat="1" ht="12.75">
      <c r="A38" s="154" t="s">
        <v>435</v>
      </c>
      <c r="B38" s="31" t="s">
        <v>436</v>
      </c>
      <c r="C38" s="54" t="str">
        <f>C36</f>
        <v>Anzahl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69">
        <f t="shared" si="0"/>
        <v>0</v>
      </c>
      <c r="J38" s="437"/>
      <c r="K38" s="438"/>
      <c r="L38" s="439"/>
      <c r="M38" s="202"/>
      <c r="N38" s="203"/>
      <c r="O38" s="203"/>
      <c r="P38" s="203"/>
    </row>
    <row r="39" spans="1:16" s="1" customFormat="1" ht="16.5" customHeight="1">
      <c r="A39" s="175" t="s">
        <v>3</v>
      </c>
      <c r="B39" s="33" t="s">
        <v>351</v>
      </c>
      <c r="C39" s="41"/>
      <c r="D39" s="76"/>
      <c r="E39" s="76"/>
      <c r="F39" s="76"/>
      <c r="G39" s="76"/>
      <c r="H39" s="76"/>
      <c r="I39" s="39"/>
      <c r="J39" s="139"/>
      <c r="K39" s="140"/>
      <c r="L39" s="174"/>
      <c r="M39" s="14"/>
      <c r="N39" s="12"/>
      <c r="O39" s="12"/>
      <c r="P39" s="12"/>
    </row>
    <row r="40" spans="1:16" s="204" customFormat="1" ht="16.5" customHeight="1">
      <c r="A40" s="154" t="s">
        <v>437</v>
      </c>
      <c r="B40" s="31" t="s">
        <v>434</v>
      </c>
      <c r="C40" s="54" t="s">
        <v>78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69">
        <f aca="true" t="shared" si="2" ref="I40:I47">SUM(D40:H40)</f>
        <v>0</v>
      </c>
      <c r="J40" s="199"/>
      <c r="K40" s="200"/>
      <c r="L40" s="201"/>
      <c r="M40" s="202"/>
      <c r="N40" s="203"/>
      <c r="O40" s="203"/>
      <c r="P40" s="203"/>
    </row>
    <row r="41" spans="1:16" s="1" customFormat="1" ht="12.75">
      <c r="A41" s="154" t="s">
        <v>197</v>
      </c>
      <c r="B41" s="31" t="s">
        <v>327</v>
      </c>
      <c r="C41" s="54" t="str">
        <f>C21</f>
        <v>Anzahl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69">
        <f t="shared" si="2"/>
        <v>0</v>
      </c>
      <c r="J41" s="421"/>
      <c r="K41" s="435"/>
      <c r="L41" s="436"/>
      <c r="M41" s="14"/>
      <c r="N41" s="12"/>
      <c r="O41" s="12"/>
      <c r="P41" s="12"/>
    </row>
    <row r="42" spans="1:16" s="1" customFormat="1" ht="12.75">
      <c r="A42" s="154" t="s">
        <v>198</v>
      </c>
      <c r="B42" s="31" t="s">
        <v>328</v>
      </c>
      <c r="C42" s="54" t="str">
        <f>C21</f>
        <v>Anzahl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69">
        <f t="shared" si="2"/>
        <v>0</v>
      </c>
      <c r="J42" s="409"/>
      <c r="K42" s="424"/>
      <c r="L42" s="425"/>
      <c r="M42" s="14"/>
      <c r="N42" s="12"/>
      <c r="O42" s="12"/>
      <c r="P42" s="12"/>
    </row>
    <row r="43" spans="1:16" s="1" customFormat="1" ht="12.75">
      <c r="A43" s="154" t="s">
        <v>199</v>
      </c>
      <c r="B43" s="31" t="s">
        <v>329</v>
      </c>
      <c r="C43" s="54" t="str">
        <f>C21</f>
        <v>Anzahl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69">
        <f t="shared" si="2"/>
        <v>0</v>
      </c>
      <c r="J43" s="409"/>
      <c r="K43" s="424"/>
      <c r="L43" s="425"/>
      <c r="M43" s="14"/>
      <c r="N43" s="12"/>
      <c r="O43" s="12"/>
      <c r="P43" s="12"/>
    </row>
    <row r="44" spans="1:16" s="1" customFormat="1" ht="12.75">
      <c r="A44" s="154" t="s">
        <v>200</v>
      </c>
      <c r="B44" s="31" t="s">
        <v>330</v>
      </c>
      <c r="C44" s="54" t="str">
        <f>C21</f>
        <v>Anzahl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69">
        <f t="shared" si="2"/>
        <v>0</v>
      </c>
      <c r="J44" s="409"/>
      <c r="K44" s="424"/>
      <c r="L44" s="425"/>
      <c r="M44" s="14"/>
      <c r="N44" s="12"/>
      <c r="O44" s="12"/>
      <c r="P44" s="12"/>
    </row>
    <row r="45" spans="1:16" s="1" customFormat="1" ht="12.75">
      <c r="A45" s="154" t="s">
        <v>201</v>
      </c>
      <c r="B45" s="31" t="s">
        <v>1</v>
      </c>
      <c r="C45" s="54" t="str">
        <f>C22</f>
        <v>Anzahl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69">
        <f t="shared" si="2"/>
        <v>0</v>
      </c>
      <c r="J45" s="144"/>
      <c r="K45" s="145"/>
      <c r="L45" s="173"/>
      <c r="M45" s="14"/>
      <c r="N45" s="12"/>
      <c r="O45" s="12"/>
      <c r="P45" s="12"/>
    </row>
    <row r="46" spans="1:16" s="1" customFormat="1" ht="12.75">
      <c r="A46" s="154" t="s">
        <v>347</v>
      </c>
      <c r="B46" s="31" t="s">
        <v>324</v>
      </c>
      <c r="C46" s="54" t="str">
        <f>C23</f>
        <v>Anzahl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69">
        <f t="shared" si="2"/>
        <v>0</v>
      </c>
      <c r="J46" s="144"/>
      <c r="K46" s="145"/>
      <c r="L46" s="173"/>
      <c r="M46" s="14"/>
      <c r="N46" s="12"/>
      <c r="O46" s="12"/>
      <c r="P46" s="12"/>
    </row>
    <row r="47" spans="1:16" s="1" customFormat="1" ht="12.75">
      <c r="A47" s="154" t="s">
        <v>352</v>
      </c>
      <c r="B47" s="31" t="s">
        <v>325</v>
      </c>
      <c r="C47" s="54" t="str">
        <f>C25</f>
        <v>Anzahl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69">
        <f t="shared" si="2"/>
        <v>0</v>
      </c>
      <c r="J47" s="144"/>
      <c r="K47" s="145"/>
      <c r="L47" s="173"/>
      <c r="M47" s="14"/>
      <c r="N47" s="12"/>
      <c r="O47" s="12"/>
      <c r="P47" s="12"/>
    </row>
    <row r="48" spans="1:16" s="1" customFormat="1" ht="12.75">
      <c r="A48" s="154" t="s">
        <v>353</v>
      </c>
      <c r="B48" s="31" t="s">
        <v>326</v>
      </c>
      <c r="C48" s="54" t="str">
        <f>C26</f>
        <v>Anzahl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69">
        <f>SUM(D48:H48)</f>
        <v>0</v>
      </c>
      <c r="J48" s="144"/>
      <c r="K48" s="145"/>
      <c r="L48" s="173"/>
      <c r="M48" s="14"/>
      <c r="N48" s="12"/>
      <c r="O48" s="12"/>
      <c r="P48" s="12"/>
    </row>
    <row r="49" spans="1:16" s="204" customFormat="1" ht="12.75">
      <c r="A49" s="46" t="s">
        <v>432</v>
      </c>
      <c r="B49" s="31" t="s">
        <v>433</v>
      </c>
      <c r="C49" s="54" t="s">
        <v>78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69">
        <f>SUM(D49:H49)</f>
        <v>0</v>
      </c>
      <c r="J49" s="205"/>
      <c r="K49" s="211"/>
      <c r="L49" s="212"/>
      <c r="M49" s="202"/>
      <c r="N49" s="203"/>
      <c r="O49" s="203"/>
      <c r="P49" s="203"/>
    </row>
    <row r="50" spans="1:16" s="5" customFormat="1" ht="12.75">
      <c r="A50" s="49" t="s">
        <v>354</v>
      </c>
      <c r="B50" s="52" t="s">
        <v>24</v>
      </c>
      <c r="C50" s="55" t="str">
        <f>C23</f>
        <v>Anzahl</v>
      </c>
      <c r="D50" s="71">
        <f aca="true" t="shared" si="3" ref="D50:I50">SUM(D40:D48)</f>
        <v>0</v>
      </c>
      <c r="E50" s="71">
        <f t="shared" si="3"/>
        <v>0</v>
      </c>
      <c r="F50" s="71">
        <f t="shared" si="3"/>
        <v>0</v>
      </c>
      <c r="G50" s="71">
        <f t="shared" si="3"/>
        <v>0</v>
      </c>
      <c r="H50" s="71">
        <f t="shared" si="3"/>
        <v>0</v>
      </c>
      <c r="I50" s="71">
        <f t="shared" si="3"/>
        <v>0</v>
      </c>
      <c r="J50" s="432"/>
      <c r="K50" s="433"/>
      <c r="L50" s="434"/>
      <c r="M50" s="16"/>
      <c r="N50" s="13"/>
      <c r="O50" s="13"/>
      <c r="P50" s="13"/>
    </row>
    <row r="51" spans="1:16" s="5" customFormat="1" ht="15.75" customHeight="1">
      <c r="A51" s="175" t="s">
        <v>127</v>
      </c>
      <c r="B51" s="33" t="s">
        <v>806</v>
      </c>
      <c r="C51" s="56"/>
      <c r="D51" s="39"/>
      <c r="E51" s="39"/>
      <c r="F51" s="39"/>
      <c r="G51" s="39"/>
      <c r="H51" s="39"/>
      <c r="I51" s="39"/>
      <c r="J51" s="139"/>
      <c r="K51" s="140"/>
      <c r="L51" s="174"/>
      <c r="M51" s="16"/>
      <c r="N51" s="13"/>
      <c r="O51" s="13"/>
      <c r="P51" s="13"/>
    </row>
    <row r="52" spans="1:16" s="1" customFormat="1" ht="12.75">
      <c r="A52" s="154" t="s">
        <v>202</v>
      </c>
      <c r="B52" s="57" t="s">
        <v>50</v>
      </c>
      <c r="C52" s="48" t="str">
        <f>C41</f>
        <v>Anzahl</v>
      </c>
      <c r="D52" s="38"/>
      <c r="E52" s="38"/>
      <c r="F52" s="38"/>
      <c r="G52" s="38"/>
      <c r="H52" s="38"/>
      <c r="I52" s="254"/>
      <c r="J52" s="426"/>
      <c r="K52" s="427"/>
      <c r="L52" s="428"/>
      <c r="M52" s="14"/>
      <c r="N52" s="12"/>
      <c r="O52" s="12"/>
      <c r="P52" s="12"/>
    </row>
    <row r="53" spans="1:16" s="1" customFormat="1" ht="12.75">
      <c r="A53" s="154" t="s">
        <v>203</v>
      </c>
      <c r="B53" s="57" t="s">
        <v>51</v>
      </c>
      <c r="C53" s="48" t="str">
        <f>C52</f>
        <v>Anzahl</v>
      </c>
      <c r="D53" s="38"/>
      <c r="E53" s="38"/>
      <c r="F53" s="38"/>
      <c r="G53" s="38"/>
      <c r="H53" s="38"/>
      <c r="I53" s="254"/>
      <c r="J53" s="429"/>
      <c r="K53" s="430"/>
      <c r="L53" s="431"/>
      <c r="M53" s="14"/>
      <c r="N53" s="12"/>
      <c r="O53" s="12"/>
      <c r="P53" s="12"/>
    </row>
    <row r="54" spans="1:16" s="1" customFormat="1" ht="12.75">
      <c r="A54" s="172" t="s">
        <v>204</v>
      </c>
      <c r="B54" s="256" t="s">
        <v>52</v>
      </c>
      <c r="C54" s="51" t="str">
        <f>C53</f>
        <v>Anzahl</v>
      </c>
      <c r="D54" s="78"/>
      <c r="E54" s="78"/>
      <c r="F54" s="78"/>
      <c r="G54" s="78"/>
      <c r="H54" s="78"/>
      <c r="I54" s="255"/>
      <c r="J54" s="415"/>
      <c r="K54" s="416"/>
      <c r="L54" s="417"/>
      <c r="M54" s="14"/>
      <c r="N54" s="12"/>
      <c r="O54" s="12"/>
      <c r="P54" s="12"/>
    </row>
    <row r="55" spans="1:15" ht="15.75" customHeight="1">
      <c r="A55" s="151" t="s">
        <v>97</v>
      </c>
      <c r="B55" s="113" t="s">
        <v>254</v>
      </c>
      <c r="C55" s="243" t="str">
        <f>'B.Energiew. Daten Teil 1'!C4</f>
        <v>in MW</v>
      </c>
      <c r="D55" s="246">
        <v>0</v>
      </c>
      <c r="E55" s="246">
        <v>0</v>
      </c>
      <c r="F55" s="246">
        <v>0</v>
      </c>
      <c r="G55" s="246">
        <v>0</v>
      </c>
      <c r="H55" s="246">
        <v>0</v>
      </c>
      <c r="I55" s="127">
        <f>SUM(D55:H55)</f>
        <v>0</v>
      </c>
      <c r="J55" s="409"/>
      <c r="K55" s="410"/>
      <c r="L55" s="411"/>
      <c r="M55" s="11"/>
      <c r="N55" s="11"/>
      <c r="O55" s="11"/>
    </row>
    <row r="56" spans="1:12" ht="15.75" customHeight="1">
      <c r="A56" s="151" t="s">
        <v>128</v>
      </c>
      <c r="B56" s="113" t="s">
        <v>266</v>
      </c>
      <c r="C56" s="242" t="s">
        <v>106</v>
      </c>
      <c r="D56" s="76"/>
      <c r="E56" s="76"/>
      <c r="F56" s="76"/>
      <c r="G56" s="76"/>
      <c r="H56" s="76"/>
      <c r="I56" s="261">
        <v>0</v>
      </c>
      <c r="J56" s="418"/>
      <c r="K56" s="419"/>
      <c r="L56" s="420"/>
    </row>
    <row r="57" spans="1:12" ht="15.75" customHeight="1">
      <c r="A57" s="151" t="s">
        <v>205</v>
      </c>
      <c r="B57" s="113" t="s">
        <v>220</v>
      </c>
      <c r="C57" s="249" t="str">
        <f>+C41</f>
        <v>Anzahl</v>
      </c>
      <c r="D57" s="247">
        <v>0</v>
      </c>
      <c r="E57" s="245"/>
      <c r="F57" s="38"/>
      <c r="G57" s="76"/>
      <c r="H57" s="76"/>
      <c r="I57" s="36">
        <f>D57</f>
        <v>0</v>
      </c>
      <c r="J57" s="421"/>
      <c r="K57" s="422"/>
      <c r="L57" s="423"/>
    </row>
    <row r="58" spans="1:12" ht="15.75" customHeight="1">
      <c r="A58" s="151" t="s">
        <v>217</v>
      </c>
      <c r="B58" s="113" t="s">
        <v>221</v>
      </c>
      <c r="C58" s="242" t="str">
        <f>C57</f>
        <v>Anzahl</v>
      </c>
      <c r="D58" s="76"/>
      <c r="E58" s="247">
        <v>0</v>
      </c>
      <c r="F58" s="247">
        <v>0</v>
      </c>
      <c r="G58" s="245"/>
      <c r="H58" s="38"/>
      <c r="I58" s="36">
        <f>E58+F58</f>
        <v>0</v>
      </c>
      <c r="J58" s="409"/>
      <c r="K58" s="410"/>
      <c r="L58" s="411"/>
    </row>
    <row r="59" spans="1:12" ht="15.75" customHeight="1">
      <c r="A59" s="151" t="s">
        <v>218</v>
      </c>
      <c r="B59" s="113" t="s">
        <v>222</v>
      </c>
      <c r="C59" s="242" t="str">
        <f>C58</f>
        <v>Anzahl</v>
      </c>
      <c r="D59" s="250"/>
      <c r="E59" s="245"/>
      <c r="F59" s="38"/>
      <c r="G59" s="248">
        <v>0</v>
      </c>
      <c r="H59" s="248">
        <v>0</v>
      </c>
      <c r="I59" s="36">
        <f>G59+H59</f>
        <v>0</v>
      </c>
      <c r="J59" s="412"/>
      <c r="K59" s="413"/>
      <c r="L59" s="414"/>
    </row>
    <row r="60" spans="1:12" ht="15.75" customHeight="1">
      <c r="A60" s="151" t="s">
        <v>219</v>
      </c>
      <c r="B60" s="113" t="s">
        <v>284</v>
      </c>
      <c r="C60" s="242" t="str">
        <f>C59</f>
        <v>Anzahl</v>
      </c>
      <c r="D60" s="248">
        <v>0</v>
      </c>
      <c r="E60" s="248">
        <v>0</v>
      </c>
      <c r="F60" s="248">
        <v>0</v>
      </c>
      <c r="G60" s="248">
        <v>0</v>
      </c>
      <c r="H60" s="248">
        <v>0</v>
      </c>
      <c r="I60" s="36">
        <f>SUM(D60:H60)</f>
        <v>0</v>
      </c>
      <c r="J60" s="418"/>
      <c r="K60" s="419"/>
      <c r="L60" s="420"/>
    </row>
    <row r="61" spans="1:12" ht="15.75" customHeight="1">
      <c r="A61" s="151" t="s">
        <v>274</v>
      </c>
      <c r="B61" s="113" t="s">
        <v>273</v>
      </c>
      <c r="C61" s="443"/>
      <c r="D61" s="443"/>
      <c r="E61" s="444"/>
      <c r="F61" s="443"/>
      <c r="G61" s="444"/>
      <c r="H61" s="444"/>
      <c r="I61" s="443"/>
      <c r="J61" s="443"/>
      <c r="K61" s="445"/>
      <c r="L61" s="446"/>
    </row>
    <row r="62" spans="1:12" ht="13.5" customHeight="1">
      <c r="A62" s="177" t="s">
        <v>275</v>
      </c>
      <c r="B62" s="124" t="s">
        <v>279</v>
      </c>
      <c r="C62" s="224" t="str">
        <f>C55</f>
        <v>in MW</v>
      </c>
      <c r="D62" s="244"/>
      <c r="E62" s="244"/>
      <c r="F62" s="244"/>
      <c r="G62" s="244"/>
      <c r="H62" s="244"/>
      <c r="I62" s="258">
        <v>0</v>
      </c>
      <c r="J62" s="421"/>
      <c r="K62" s="422"/>
      <c r="L62" s="423"/>
    </row>
    <row r="63" spans="1:12" ht="13.5" customHeight="1">
      <c r="A63" s="152" t="s">
        <v>276</v>
      </c>
      <c r="B63" s="149" t="s">
        <v>348</v>
      </c>
      <c r="C63" s="58" t="str">
        <f>C55</f>
        <v>in MW</v>
      </c>
      <c r="D63" s="38"/>
      <c r="E63" s="38"/>
      <c r="F63" s="38"/>
      <c r="G63" s="245"/>
      <c r="H63" s="38"/>
      <c r="I63" s="259">
        <v>0</v>
      </c>
      <c r="J63" s="421"/>
      <c r="K63" s="422"/>
      <c r="L63" s="423"/>
    </row>
    <row r="64" spans="1:12" ht="13.5" customHeight="1">
      <c r="A64" s="178" t="s">
        <v>277</v>
      </c>
      <c r="B64" s="150" t="s">
        <v>349</v>
      </c>
      <c r="C64" s="241" t="str">
        <f>C55</f>
        <v>in MW</v>
      </c>
      <c r="D64" s="78"/>
      <c r="E64" s="78"/>
      <c r="F64" s="78"/>
      <c r="G64" s="245"/>
      <c r="H64" s="78"/>
      <c r="I64" s="260">
        <v>0</v>
      </c>
      <c r="J64" s="421"/>
      <c r="K64" s="422"/>
      <c r="L64" s="423"/>
    </row>
    <row r="65" spans="1:12" ht="15.75" customHeight="1">
      <c r="A65" s="151" t="s">
        <v>285</v>
      </c>
      <c r="B65" s="59" t="s">
        <v>6</v>
      </c>
      <c r="C65" s="447" t="s">
        <v>45</v>
      </c>
      <c r="D65" s="455"/>
      <c r="E65" s="456"/>
      <c r="F65" s="447" t="s">
        <v>46</v>
      </c>
      <c r="G65" s="455"/>
      <c r="H65" s="456"/>
      <c r="I65" s="447" t="s">
        <v>38</v>
      </c>
      <c r="J65" s="456"/>
      <c r="K65" s="447" t="s">
        <v>9</v>
      </c>
      <c r="L65" s="448"/>
    </row>
    <row r="66" spans="1:12" ht="12.75">
      <c r="A66" s="152"/>
      <c r="B66" s="62"/>
      <c r="C66" s="60" t="s">
        <v>7</v>
      </c>
      <c r="D66" s="60" t="s">
        <v>8</v>
      </c>
      <c r="E66" s="60" t="str">
        <f>I3</f>
        <v>Summe Netz</v>
      </c>
      <c r="F66" s="60" t="str">
        <f>C66</f>
        <v>Freileitungen</v>
      </c>
      <c r="G66" s="60" t="str">
        <f>D66</f>
        <v>Kabelleitungen</v>
      </c>
      <c r="H66" s="60" t="str">
        <f>E66</f>
        <v>Summe Netz</v>
      </c>
      <c r="I66" s="42" t="s">
        <v>78</v>
      </c>
      <c r="J66" s="66" t="s">
        <v>79</v>
      </c>
      <c r="K66" s="42" t="str">
        <f>I66</f>
        <v>Anzahl</v>
      </c>
      <c r="L66" s="179" t="str">
        <f>J66</f>
        <v>MVA</v>
      </c>
    </row>
    <row r="67" spans="1:12" ht="14.25" customHeight="1">
      <c r="A67" s="152" t="s">
        <v>286</v>
      </c>
      <c r="B67" s="62" t="s">
        <v>108</v>
      </c>
      <c r="C67" s="7">
        <v>0</v>
      </c>
      <c r="D67" s="7">
        <v>0</v>
      </c>
      <c r="E67" s="69">
        <f>C67+D67</f>
        <v>0</v>
      </c>
      <c r="F67" s="7">
        <v>0</v>
      </c>
      <c r="G67" s="3">
        <v>0</v>
      </c>
      <c r="H67" s="69">
        <f>F67+G67</f>
        <v>0</v>
      </c>
      <c r="I67" s="38"/>
      <c r="J67" s="67"/>
      <c r="K67" s="68"/>
      <c r="L67" s="180"/>
    </row>
    <row r="68" spans="1:12" ht="12.75">
      <c r="A68" s="152" t="s">
        <v>287</v>
      </c>
      <c r="B68" s="63" t="s">
        <v>309</v>
      </c>
      <c r="C68" s="70"/>
      <c r="D68" s="70"/>
      <c r="E68" s="68"/>
      <c r="F68" s="70"/>
      <c r="G68" s="38"/>
      <c r="H68" s="68"/>
      <c r="I68" s="3">
        <v>0</v>
      </c>
      <c r="J68" s="67"/>
      <c r="K68" s="3">
        <v>0</v>
      </c>
      <c r="L68" s="180"/>
    </row>
    <row r="69" spans="1:12" ht="12.75">
      <c r="A69" s="152" t="s">
        <v>288</v>
      </c>
      <c r="B69" s="64" t="s">
        <v>111</v>
      </c>
      <c r="C69" s="70"/>
      <c r="D69" s="70"/>
      <c r="E69" s="68"/>
      <c r="F69" s="70"/>
      <c r="G69" s="38"/>
      <c r="H69" s="68"/>
      <c r="I69" s="3">
        <v>0</v>
      </c>
      <c r="J69" s="8">
        <v>0</v>
      </c>
      <c r="K69" s="3">
        <v>0</v>
      </c>
      <c r="L69" s="181">
        <v>0</v>
      </c>
    </row>
    <row r="70" spans="1:12" ht="12.75">
      <c r="A70" s="152" t="s">
        <v>289</v>
      </c>
      <c r="B70" s="64" t="s">
        <v>32</v>
      </c>
      <c r="C70" s="70"/>
      <c r="D70" s="70"/>
      <c r="E70" s="68"/>
      <c r="F70" s="70"/>
      <c r="G70" s="38"/>
      <c r="H70" s="68"/>
      <c r="I70" s="3">
        <v>0</v>
      </c>
      <c r="J70" s="8">
        <v>0</v>
      </c>
      <c r="K70" s="3">
        <v>0</v>
      </c>
      <c r="L70" s="181">
        <v>0</v>
      </c>
    </row>
    <row r="71" spans="1:12" ht="12.75">
      <c r="A71" s="152" t="s">
        <v>290</v>
      </c>
      <c r="B71" s="64" t="s">
        <v>109</v>
      </c>
      <c r="C71" s="7">
        <v>0</v>
      </c>
      <c r="D71" s="7">
        <v>0</v>
      </c>
      <c r="E71" s="69">
        <f>C71+D71</f>
        <v>0</v>
      </c>
      <c r="F71" s="9">
        <v>0</v>
      </c>
      <c r="G71" s="10">
        <v>0</v>
      </c>
      <c r="H71" s="69">
        <f>F71+G71</f>
        <v>0</v>
      </c>
      <c r="I71" s="38"/>
      <c r="J71" s="67"/>
      <c r="K71" s="68"/>
      <c r="L71" s="180"/>
    </row>
    <row r="72" spans="1:12" ht="12.75">
      <c r="A72" s="152" t="s">
        <v>291</v>
      </c>
      <c r="B72" s="64" t="s">
        <v>310</v>
      </c>
      <c r="C72" s="70"/>
      <c r="D72" s="70"/>
      <c r="E72" s="68"/>
      <c r="F72" s="70"/>
      <c r="G72" s="38"/>
      <c r="H72" s="68"/>
      <c r="I72" s="3">
        <v>0</v>
      </c>
      <c r="J72" s="38"/>
      <c r="K72" s="3">
        <v>0</v>
      </c>
      <c r="L72" s="182"/>
    </row>
    <row r="73" spans="1:12" ht="12.75">
      <c r="A73" s="152" t="s">
        <v>292</v>
      </c>
      <c r="B73" s="64" t="s">
        <v>112</v>
      </c>
      <c r="C73" s="70"/>
      <c r="D73" s="70"/>
      <c r="E73" s="68"/>
      <c r="F73" s="70"/>
      <c r="G73" s="38"/>
      <c r="H73" s="68"/>
      <c r="I73" s="3">
        <v>0</v>
      </c>
      <c r="J73" s="3">
        <v>0</v>
      </c>
      <c r="K73" s="3">
        <v>0</v>
      </c>
      <c r="L73" s="183">
        <v>0</v>
      </c>
    </row>
    <row r="74" spans="1:12" ht="12.75">
      <c r="A74" s="152" t="s">
        <v>293</v>
      </c>
      <c r="B74" s="64" t="s">
        <v>36</v>
      </c>
      <c r="C74" s="70"/>
      <c r="D74" s="70"/>
      <c r="E74" s="68"/>
      <c r="F74" s="70"/>
      <c r="G74" s="38"/>
      <c r="H74" s="68"/>
      <c r="I74" s="3">
        <v>0</v>
      </c>
      <c r="J74" s="3">
        <v>0</v>
      </c>
      <c r="K74" s="3">
        <v>0</v>
      </c>
      <c r="L74" s="183">
        <v>0</v>
      </c>
    </row>
    <row r="75" spans="1:12" ht="12.75">
      <c r="A75" s="152" t="s">
        <v>294</v>
      </c>
      <c r="B75" s="64" t="s">
        <v>35</v>
      </c>
      <c r="C75" s="70"/>
      <c r="D75" s="70"/>
      <c r="E75" s="68"/>
      <c r="F75" s="70"/>
      <c r="G75" s="70"/>
      <c r="H75" s="68"/>
      <c r="I75" s="7">
        <v>0</v>
      </c>
      <c r="J75" s="7">
        <v>0</v>
      </c>
      <c r="K75" s="3">
        <v>0</v>
      </c>
      <c r="L75" s="183">
        <v>0</v>
      </c>
    </row>
    <row r="76" spans="1:12" ht="12.75">
      <c r="A76" s="152" t="s">
        <v>295</v>
      </c>
      <c r="B76" s="64" t="s">
        <v>110</v>
      </c>
      <c r="C76" s="7">
        <v>0</v>
      </c>
      <c r="D76" s="7">
        <v>0</v>
      </c>
      <c r="E76" s="69">
        <f>C76+D76</f>
        <v>0</v>
      </c>
      <c r="F76" s="7">
        <v>0</v>
      </c>
      <c r="G76" s="7">
        <v>0</v>
      </c>
      <c r="H76" s="69">
        <f>F76+G76</f>
        <v>0</v>
      </c>
      <c r="I76" s="70"/>
      <c r="J76" s="72"/>
      <c r="K76" s="68"/>
      <c r="L76" s="180"/>
    </row>
    <row r="77" spans="1:12" ht="12.75">
      <c r="A77" s="152" t="s">
        <v>296</v>
      </c>
      <c r="B77" s="64" t="s">
        <v>311</v>
      </c>
      <c r="C77" s="70"/>
      <c r="D77" s="70"/>
      <c r="E77" s="68"/>
      <c r="F77" s="70"/>
      <c r="G77" s="70"/>
      <c r="H77" s="68"/>
      <c r="I77" s="7">
        <v>0</v>
      </c>
      <c r="J77" s="72"/>
      <c r="K77" s="3">
        <v>0</v>
      </c>
      <c r="L77" s="180"/>
    </row>
    <row r="78" spans="1:12" ht="12.75">
      <c r="A78" s="152" t="s">
        <v>297</v>
      </c>
      <c r="B78" s="64" t="s">
        <v>255</v>
      </c>
      <c r="C78" s="7">
        <v>0</v>
      </c>
      <c r="D78" s="7">
        <v>0</v>
      </c>
      <c r="E78" s="69">
        <f>C78+D78</f>
        <v>0</v>
      </c>
      <c r="F78" s="7">
        <v>0</v>
      </c>
      <c r="G78" s="7">
        <v>0</v>
      </c>
      <c r="H78" s="69">
        <f>F78+G78</f>
        <v>0</v>
      </c>
      <c r="I78" s="70"/>
      <c r="J78" s="72"/>
      <c r="K78" s="68"/>
      <c r="L78" s="180"/>
    </row>
    <row r="79" spans="1:12" ht="12.75">
      <c r="A79" s="152" t="s">
        <v>298</v>
      </c>
      <c r="B79" s="64" t="s">
        <v>34</v>
      </c>
      <c r="C79" s="70"/>
      <c r="D79" s="70"/>
      <c r="E79" s="68"/>
      <c r="F79" s="70"/>
      <c r="G79" s="70"/>
      <c r="H79" s="68"/>
      <c r="I79" s="7">
        <v>0</v>
      </c>
      <c r="J79" s="7">
        <v>0</v>
      </c>
      <c r="K79" s="3">
        <v>0</v>
      </c>
      <c r="L79" s="184">
        <v>0</v>
      </c>
    </row>
    <row r="80" spans="1:12" ht="12.75">
      <c r="A80" s="152" t="s">
        <v>299</v>
      </c>
      <c r="B80" s="64" t="s">
        <v>33</v>
      </c>
      <c r="C80" s="70"/>
      <c r="D80" s="70"/>
      <c r="E80" s="68"/>
      <c r="F80" s="70"/>
      <c r="G80" s="70"/>
      <c r="H80" s="68"/>
      <c r="I80" s="7">
        <v>0</v>
      </c>
      <c r="J80" s="7">
        <v>0</v>
      </c>
      <c r="K80" s="3">
        <v>0</v>
      </c>
      <c r="L80" s="184">
        <v>0</v>
      </c>
    </row>
    <row r="81" spans="1:15" ht="12.75">
      <c r="A81" s="152" t="s">
        <v>300</v>
      </c>
      <c r="B81" s="63" t="s">
        <v>307</v>
      </c>
      <c r="C81" s="7">
        <v>0</v>
      </c>
      <c r="D81" s="7">
        <v>0</v>
      </c>
      <c r="E81" s="69">
        <f>C81+D81</f>
        <v>0</v>
      </c>
      <c r="F81" s="7">
        <v>0</v>
      </c>
      <c r="G81" s="7">
        <v>0</v>
      </c>
      <c r="H81" s="69">
        <f>F81+G81</f>
        <v>0</v>
      </c>
      <c r="I81" s="70"/>
      <c r="J81" s="72"/>
      <c r="K81" s="38"/>
      <c r="L81" s="185"/>
      <c r="M81" s="11"/>
      <c r="N81" s="11"/>
      <c r="O81" s="11"/>
    </row>
    <row r="82" spans="1:15" ht="12.75">
      <c r="A82" s="152" t="s">
        <v>301</v>
      </c>
      <c r="B82" s="63" t="s">
        <v>308</v>
      </c>
      <c r="C82" s="70"/>
      <c r="D82" s="70"/>
      <c r="E82" s="68"/>
      <c r="F82" s="70"/>
      <c r="G82" s="70"/>
      <c r="H82" s="68"/>
      <c r="I82" s="7">
        <v>0</v>
      </c>
      <c r="J82" s="7">
        <v>0</v>
      </c>
      <c r="K82" s="7">
        <v>0</v>
      </c>
      <c r="L82" s="184">
        <v>0</v>
      </c>
      <c r="M82" s="11"/>
      <c r="N82" s="11"/>
      <c r="O82" s="11"/>
    </row>
    <row r="83" spans="1:15" ht="12.75">
      <c r="A83" s="152" t="s">
        <v>302</v>
      </c>
      <c r="B83" s="63" t="s">
        <v>305</v>
      </c>
      <c r="C83" s="70"/>
      <c r="D83" s="70"/>
      <c r="E83" s="68"/>
      <c r="F83" s="70"/>
      <c r="G83" s="70"/>
      <c r="H83" s="68"/>
      <c r="I83" s="7">
        <v>0</v>
      </c>
      <c r="J83" s="7">
        <v>0</v>
      </c>
      <c r="K83" s="7">
        <v>0</v>
      </c>
      <c r="L83" s="184">
        <v>0</v>
      </c>
      <c r="M83" s="11"/>
      <c r="N83" s="11"/>
      <c r="O83" s="11"/>
    </row>
    <row r="84" spans="1:15" ht="12.75">
      <c r="A84" s="152" t="s">
        <v>303</v>
      </c>
      <c r="B84" s="63" t="s">
        <v>306</v>
      </c>
      <c r="C84" s="7">
        <v>0</v>
      </c>
      <c r="D84" s="7">
        <v>0</v>
      </c>
      <c r="E84" s="69">
        <f>C84+D84</f>
        <v>0</v>
      </c>
      <c r="F84" s="7">
        <v>0</v>
      </c>
      <c r="G84" s="7">
        <v>0</v>
      </c>
      <c r="H84" s="69">
        <f>F84+G84</f>
        <v>0</v>
      </c>
      <c r="I84" s="70"/>
      <c r="J84" s="72"/>
      <c r="K84" s="68"/>
      <c r="L84" s="185"/>
      <c r="M84" s="11"/>
      <c r="N84" s="11"/>
      <c r="O84" s="11"/>
    </row>
    <row r="85" spans="1:15" ht="12.75">
      <c r="A85" s="61" t="s">
        <v>428</v>
      </c>
      <c r="B85" s="63" t="s">
        <v>429</v>
      </c>
      <c r="C85" s="70"/>
      <c r="D85" s="70"/>
      <c r="E85" s="68"/>
      <c r="F85" s="70"/>
      <c r="G85" s="70"/>
      <c r="H85" s="68"/>
      <c r="I85" s="216">
        <v>0</v>
      </c>
      <c r="J85" s="216">
        <v>0</v>
      </c>
      <c r="K85" s="217">
        <v>0</v>
      </c>
      <c r="L85" s="216">
        <v>0</v>
      </c>
      <c r="M85" s="11"/>
      <c r="N85" s="11"/>
      <c r="O85" s="11"/>
    </row>
    <row r="86" spans="1:15" ht="12.75">
      <c r="A86" s="197" t="s">
        <v>430</v>
      </c>
      <c r="B86" s="65" t="s">
        <v>431</v>
      </c>
      <c r="C86" s="70"/>
      <c r="D86" s="70"/>
      <c r="E86" s="68"/>
      <c r="F86" s="70"/>
      <c r="G86" s="70"/>
      <c r="H86" s="68"/>
      <c r="I86" s="216">
        <v>0</v>
      </c>
      <c r="J86" s="216">
        <v>0</v>
      </c>
      <c r="K86" s="217">
        <v>0</v>
      </c>
      <c r="L86" s="216">
        <v>0</v>
      </c>
      <c r="M86" s="11"/>
      <c r="N86" s="11"/>
      <c r="O86" s="11"/>
    </row>
    <row r="87" spans="1:17" ht="15.75" customHeight="1">
      <c r="A87" s="151" t="s">
        <v>379</v>
      </c>
      <c r="B87" s="59" t="s">
        <v>355</v>
      </c>
      <c r="C87" s="449" t="s">
        <v>356</v>
      </c>
      <c r="D87" s="450"/>
      <c r="E87" s="451"/>
      <c r="F87" s="452"/>
      <c r="G87" s="453"/>
      <c r="H87" s="453"/>
      <c r="I87" s="454"/>
      <c r="J87" s="453"/>
      <c r="K87" s="167"/>
      <c r="L87" s="186"/>
      <c r="M87" s="168"/>
      <c r="N87" s="168"/>
      <c r="P87" s="155"/>
      <c r="Q87" s="1"/>
    </row>
    <row r="88" spans="1:17" ht="25.5">
      <c r="A88" s="151"/>
      <c r="B88" s="125"/>
      <c r="C88" s="156" t="s">
        <v>357</v>
      </c>
      <c r="D88" s="156" t="s">
        <v>358</v>
      </c>
      <c r="E88" s="156" t="s">
        <v>359</v>
      </c>
      <c r="F88" s="457"/>
      <c r="G88" s="337"/>
      <c r="H88" s="337"/>
      <c r="I88" s="157"/>
      <c r="J88" s="157"/>
      <c r="K88" s="168"/>
      <c r="L88" s="187"/>
      <c r="M88" s="168"/>
      <c r="N88" s="168"/>
      <c r="P88" s="1"/>
      <c r="Q88" s="1"/>
    </row>
    <row r="89" spans="1:17" s="162" customFormat="1" ht="12.75">
      <c r="A89" s="188" t="s">
        <v>380</v>
      </c>
      <c r="B89" s="158" t="s">
        <v>360</v>
      </c>
      <c r="C89" s="233"/>
      <c r="D89" s="234"/>
      <c r="E89" s="235"/>
      <c r="F89" s="458"/>
      <c r="G89" s="459"/>
      <c r="H89" s="459"/>
      <c r="I89" s="160"/>
      <c r="J89" s="160"/>
      <c r="K89" s="168"/>
      <c r="L89" s="187"/>
      <c r="M89" s="168"/>
      <c r="N89" s="168"/>
      <c r="O89" s="161"/>
      <c r="P89" s="161"/>
      <c r="Q89" s="161"/>
    </row>
    <row r="90" spans="1:17" s="162" customFormat="1" ht="12.75">
      <c r="A90" s="189" t="s">
        <v>381</v>
      </c>
      <c r="B90" s="163" t="s">
        <v>361</v>
      </c>
      <c r="C90" s="233"/>
      <c r="D90" s="236"/>
      <c r="E90" s="237"/>
      <c r="F90" s="458"/>
      <c r="G90" s="459"/>
      <c r="H90" s="459"/>
      <c r="I90" s="160"/>
      <c r="J90" s="160"/>
      <c r="K90" s="168"/>
      <c r="L90" s="187"/>
      <c r="M90" s="168"/>
      <c r="N90" s="168"/>
      <c r="O90" s="161"/>
      <c r="P90" s="161"/>
      <c r="Q90" s="161"/>
    </row>
    <row r="91" spans="1:17" s="162" customFormat="1" ht="12.75">
      <c r="A91" s="189" t="s">
        <v>382</v>
      </c>
      <c r="B91" s="163" t="s">
        <v>362</v>
      </c>
      <c r="C91" s="233"/>
      <c r="D91" s="236"/>
      <c r="E91" s="237"/>
      <c r="F91" s="458"/>
      <c r="G91" s="459"/>
      <c r="H91" s="459"/>
      <c r="I91" s="160"/>
      <c r="J91" s="160"/>
      <c r="K91" s="168"/>
      <c r="L91" s="187"/>
      <c r="M91" s="168"/>
      <c r="N91" s="168"/>
      <c r="O91" s="161"/>
      <c r="P91" s="161"/>
      <c r="Q91" s="161"/>
    </row>
    <row r="92" spans="1:17" s="162" customFormat="1" ht="12.75">
      <c r="A92" s="189" t="s">
        <v>383</v>
      </c>
      <c r="B92" s="164" t="s">
        <v>309</v>
      </c>
      <c r="C92" s="233"/>
      <c r="D92" s="236"/>
      <c r="E92" s="237"/>
      <c r="F92" s="458"/>
      <c r="G92" s="459"/>
      <c r="H92" s="459"/>
      <c r="I92" s="160"/>
      <c r="J92" s="160"/>
      <c r="K92" s="168"/>
      <c r="L92" s="187"/>
      <c r="M92" s="168"/>
      <c r="N92" s="168"/>
      <c r="O92" s="161"/>
      <c r="P92" s="161"/>
      <c r="Q92" s="161"/>
    </row>
    <row r="93" spans="1:17" s="162" customFormat="1" ht="12.75">
      <c r="A93" s="189" t="s">
        <v>384</v>
      </c>
      <c r="B93" s="165" t="s">
        <v>111</v>
      </c>
      <c r="C93" s="233"/>
      <c r="D93" s="236"/>
      <c r="E93" s="237"/>
      <c r="F93" s="458"/>
      <c r="G93" s="459"/>
      <c r="H93" s="459"/>
      <c r="I93" s="160"/>
      <c r="J93" s="160"/>
      <c r="K93" s="168"/>
      <c r="L93" s="187"/>
      <c r="M93" s="168"/>
      <c r="N93" s="168"/>
      <c r="O93" s="161"/>
      <c r="P93" s="161"/>
      <c r="Q93" s="161"/>
    </row>
    <row r="94" spans="1:17" s="162" customFormat="1" ht="12.75">
      <c r="A94" s="189" t="s">
        <v>385</v>
      </c>
      <c r="B94" s="165" t="s">
        <v>32</v>
      </c>
      <c r="C94" s="233"/>
      <c r="D94" s="236"/>
      <c r="E94" s="237"/>
      <c r="F94" s="458"/>
      <c r="G94" s="459"/>
      <c r="H94" s="459"/>
      <c r="I94" s="160"/>
      <c r="J94" s="160"/>
      <c r="K94" s="168"/>
      <c r="L94" s="187"/>
      <c r="M94" s="168"/>
      <c r="N94" s="168"/>
      <c r="O94" s="161"/>
      <c r="P94" s="161"/>
      <c r="Q94" s="161"/>
    </row>
    <row r="95" spans="1:17" s="162" customFormat="1" ht="12.75">
      <c r="A95" s="189" t="s">
        <v>386</v>
      </c>
      <c r="B95" s="165" t="s">
        <v>363</v>
      </c>
      <c r="C95" s="233"/>
      <c r="D95" s="236"/>
      <c r="E95" s="237"/>
      <c r="F95" s="458"/>
      <c r="G95" s="459"/>
      <c r="H95" s="459"/>
      <c r="I95" s="160"/>
      <c r="J95" s="160"/>
      <c r="K95" s="168"/>
      <c r="L95" s="187"/>
      <c r="M95" s="168"/>
      <c r="N95" s="168"/>
      <c r="O95" s="161"/>
      <c r="P95" s="161"/>
      <c r="Q95" s="161"/>
    </row>
    <row r="96" spans="1:17" s="162" customFormat="1" ht="12.75">
      <c r="A96" s="189" t="s">
        <v>387</v>
      </c>
      <c r="B96" s="165" t="s">
        <v>364</v>
      </c>
      <c r="C96" s="233"/>
      <c r="D96" s="236"/>
      <c r="E96" s="237"/>
      <c r="F96" s="458"/>
      <c r="G96" s="459"/>
      <c r="H96" s="459"/>
      <c r="I96" s="160"/>
      <c r="J96" s="160"/>
      <c r="K96" s="168"/>
      <c r="L96" s="187"/>
      <c r="M96" s="168"/>
      <c r="N96" s="168"/>
      <c r="O96" s="161"/>
      <c r="P96" s="161"/>
      <c r="Q96" s="161"/>
    </row>
    <row r="97" spans="1:17" s="162" customFormat="1" ht="12.75">
      <c r="A97" s="189" t="s">
        <v>388</v>
      </c>
      <c r="B97" s="165" t="s">
        <v>365</v>
      </c>
      <c r="C97" s="233"/>
      <c r="D97" s="236"/>
      <c r="E97" s="237"/>
      <c r="F97" s="458"/>
      <c r="G97" s="459"/>
      <c r="H97" s="459"/>
      <c r="I97" s="160"/>
      <c r="J97" s="160"/>
      <c r="K97" s="168"/>
      <c r="L97" s="187"/>
      <c r="M97" s="168"/>
      <c r="N97" s="168"/>
      <c r="O97" s="161"/>
      <c r="P97" s="161"/>
      <c r="Q97" s="161"/>
    </row>
    <row r="98" spans="1:17" s="162" customFormat="1" ht="12.75">
      <c r="A98" s="189" t="s">
        <v>389</v>
      </c>
      <c r="B98" s="165" t="s">
        <v>310</v>
      </c>
      <c r="C98" s="233"/>
      <c r="D98" s="236"/>
      <c r="E98" s="237"/>
      <c r="F98" s="458"/>
      <c r="G98" s="459"/>
      <c r="H98" s="459"/>
      <c r="I98" s="160"/>
      <c r="J98" s="160"/>
      <c r="K98" s="168"/>
      <c r="L98" s="187"/>
      <c r="M98" s="168"/>
      <c r="N98" s="168"/>
      <c r="O98" s="161"/>
      <c r="P98" s="161"/>
      <c r="Q98" s="161"/>
    </row>
    <row r="99" spans="1:17" s="162" customFormat="1" ht="12.75">
      <c r="A99" s="189" t="s">
        <v>390</v>
      </c>
      <c r="B99" s="165" t="s">
        <v>112</v>
      </c>
      <c r="C99" s="233"/>
      <c r="D99" s="236"/>
      <c r="E99" s="236"/>
      <c r="F99" s="459"/>
      <c r="G99" s="459"/>
      <c r="H99" s="459"/>
      <c r="I99" s="160"/>
      <c r="J99" s="160"/>
      <c r="K99" s="168"/>
      <c r="L99" s="187"/>
      <c r="M99" s="168"/>
      <c r="N99" s="168"/>
      <c r="O99" s="161"/>
      <c r="P99" s="161"/>
      <c r="Q99" s="161"/>
    </row>
    <row r="100" spans="1:17" s="162" customFormat="1" ht="12.75">
      <c r="A100" s="189" t="s">
        <v>391</v>
      </c>
      <c r="B100" s="165" t="s">
        <v>36</v>
      </c>
      <c r="C100" s="233"/>
      <c r="D100" s="236"/>
      <c r="E100" s="236"/>
      <c r="F100" s="159"/>
      <c r="G100" s="460" t="s">
        <v>366</v>
      </c>
      <c r="H100" s="461"/>
      <c r="I100" s="461"/>
      <c r="J100" s="160"/>
      <c r="K100" s="168"/>
      <c r="L100" s="187"/>
      <c r="M100" s="168"/>
      <c r="N100" s="168"/>
      <c r="O100" s="161"/>
      <c r="P100" s="161"/>
      <c r="Q100" s="161"/>
    </row>
    <row r="101" spans="1:17" s="162" customFormat="1" ht="12.75" customHeight="1">
      <c r="A101" s="189" t="s">
        <v>392</v>
      </c>
      <c r="B101" s="165" t="s">
        <v>35</v>
      </c>
      <c r="C101" s="233"/>
      <c r="D101" s="236"/>
      <c r="E101" s="236"/>
      <c r="F101" s="159"/>
      <c r="G101" s="461"/>
      <c r="H101" s="461"/>
      <c r="I101" s="461"/>
      <c r="J101" s="160"/>
      <c r="K101" s="168"/>
      <c r="L101" s="187"/>
      <c r="M101" s="168"/>
      <c r="N101" s="168"/>
      <c r="O101" s="161"/>
      <c r="P101" s="161"/>
      <c r="Q101" s="161"/>
    </row>
    <row r="102" spans="1:17" s="162" customFormat="1" ht="12.75">
      <c r="A102" s="189" t="s">
        <v>393</v>
      </c>
      <c r="B102" s="165" t="s">
        <v>367</v>
      </c>
      <c r="C102" s="233"/>
      <c r="D102" s="236"/>
      <c r="E102" s="236"/>
      <c r="F102" s="159"/>
      <c r="G102" s="461"/>
      <c r="H102" s="461"/>
      <c r="I102" s="461"/>
      <c r="J102" s="160"/>
      <c r="K102" s="168"/>
      <c r="L102" s="187"/>
      <c r="M102" s="168"/>
      <c r="N102" s="168"/>
      <c r="O102" s="161"/>
      <c r="P102" s="161"/>
      <c r="Q102" s="161"/>
    </row>
    <row r="103" spans="1:17" s="162" customFormat="1" ht="12.75">
      <c r="A103" s="189" t="s">
        <v>394</v>
      </c>
      <c r="B103" s="165" t="s">
        <v>368</v>
      </c>
      <c r="C103" s="233"/>
      <c r="D103" s="236"/>
      <c r="E103" s="236"/>
      <c r="F103" s="159"/>
      <c r="G103" s="461"/>
      <c r="H103" s="461"/>
      <c r="I103" s="461"/>
      <c r="J103" s="160"/>
      <c r="K103" s="168"/>
      <c r="L103" s="187"/>
      <c r="M103" s="168"/>
      <c r="N103" s="168"/>
      <c r="O103" s="161"/>
      <c r="P103" s="161"/>
      <c r="Q103" s="161"/>
    </row>
    <row r="104" spans="1:17" s="162" customFormat="1" ht="12.75">
      <c r="A104" s="189" t="s">
        <v>395</v>
      </c>
      <c r="B104" s="165" t="s">
        <v>369</v>
      </c>
      <c r="C104" s="233"/>
      <c r="D104" s="236"/>
      <c r="E104" s="236"/>
      <c r="F104" s="159"/>
      <c r="G104" s="461"/>
      <c r="H104" s="461"/>
      <c r="I104" s="461"/>
      <c r="J104" s="160"/>
      <c r="K104" s="168"/>
      <c r="L104" s="187"/>
      <c r="M104" s="168"/>
      <c r="N104" s="168"/>
      <c r="O104" s="161"/>
      <c r="P104" s="161"/>
      <c r="Q104" s="161"/>
    </row>
    <row r="105" spans="1:14" s="162" customFormat="1" ht="12.75">
      <c r="A105" s="189" t="s">
        <v>396</v>
      </c>
      <c r="B105" s="165" t="s">
        <v>311</v>
      </c>
      <c r="C105" s="233"/>
      <c r="D105" s="236"/>
      <c r="E105" s="236"/>
      <c r="F105" s="459"/>
      <c r="G105" s="459"/>
      <c r="H105" s="459"/>
      <c r="I105" s="160"/>
      <c r="J105" s="160"/>
      <c r="K105" s="168"/>
      <c r="L105" s="187"/>
      <c r="M105" s="168"/>
      <c r="N105" s="168"/>
    </row>
    <row r="106" spans="1:14" s="162" customFormat="1" ht="12.75">
      <c r="A106" s="189" t="s">
        <v>397</v>
      </c>
      <c r="B106" s="165" t="s">
        <v>370</v>
      </c>
      <c r="C106" s="233"/>
      <c r="D106" s="236"/>
      <c r="E106" s="236"/>
      <c r="F106" s="459"/>
      <c r="G106" s="459"/>
      <c r="H106" s="459"/>
      <c r="I106" s="160"/>
      <c r="J106" s="160"/>
      <c r="K106" s="168"/>
      <c r="L106" s="187"/>
      <c r="M106" s="168"/>
      <c r="N106" s="168"/>
    </row>
    <row r="107" spans="1:14" s="162" customFormat="1" ht="12.75">
      <c r="A107" s="189" t="s">
        <v>398</v>
      </c>
      <c r="B107" s="165" t="s">
        <v>371</v>
      </c>
      <c r="C107" s="233"/>
      <c r="D107" s="236"/>
      <c r="E107" s="236"/>
      <c r="F107" s="459"/>
      <c r="G107" s="459"/>
      <c r="H107" s="459"/>
      <c r="I107" s="160"/>
      <c r="J107" s="160"/>
      <c r="K107" s="168"/>
      <c r="L107" s="187"/>
      <c r="M107" s="168"/>
      <c r="N107" s="168"/>
    </row>
    <row r="108" spans="1:14" s="162" customFormat="1" ht="12.75">
      <c r="A108" s="189" t="s">
        <v>399</v>
      </c>
      <c r="B108" s="165" t="s">
        <v>372</v>
      </c>
      <c r="C108" s="233"/>
      <c r="D108" s="236"/>
      <c r="E108" s="237"/>
      <c r="F108" s="458"/>
      <c r="G108" s="459"/>
      <c r="H108" s="459"/>
      <c r="I108" s="160"/>
      <c r="J108" s="160"/>
      <c r="K108" s="168"/>
      <c r="L108" s="187"/>
      <c r="M108" s="168"/>
      <c r="N108" s="168"/>
    </row>
    <row r="109" spans="1:14" s="162" customFormat="1" ht="12.75">
      <c r="A109" s="189" t="s">
        <v>400</v>
      </c>
      <c r="B109" s="165" t="s">
        <v>34</v>
      </c>
      <c r="C109" s="233"/>
      <c r="D109" s="236"/>
      <c r="E109" s="237"/>
      <c r="F109" s="458"/>
      <c r="G109" s="459"/>
      <c r="H109" s="459"/>
      <c r="I109" s="160"/>
      <c r="J109" s="160"/>
      <c r="K109" s="168"/>
      <c r="L109" s="187"/>
      <c r="M109" s="168"/>
      <c r="N109" s="168"/>
    </row>
    <row r="110" spans="1:17" s="162" customFormat="1" ht="12.75">
      <c r="A110" s="189" t="s">
        <v>401</v>
      </c>
      <c r="B110" s="165" t="s">
        <v>33</v>
      </c>
      <c r="C110" s="233"/>
      <c r="D110" s="236"/>
      <c r="E110" s="237"/>
      <c r="F110" s="458"/>
      <c r="G110" s="459"/>
      <c r="H110" s="459"/>
      <c r="I110" s="160"/>
      <c r="J110" s="160"/>
      <c r="K110" s="168"/>
      <c r="L110" s="187"/>
      <c r="M110" s="168"/>
      <c r="N110" s="168"/>
      <c r="O110" s="161"/>
      <c r="P110" s="161"/>
      <c r="Q110" s="161"/>
    </row>
    <row r="111" spans="1:17" s="162" customFormat="1" ht="12.75">
      <c r="A111" s="189" t="s">
        <v>402</v>
      </c>
      <c r="B111" s="164" t="s">
        <v>373</v>
      </c>
      <c r="C111" s="233"/>
      <c r="D111" s="236"/>
      <c r="E111" s="237"/>
      <c r="F111" s="458"/>
      <c r="G111" s="459"/>
      <c r="H111" s="459"/>
      <c r="I111" s="160"/>
      <c r="J111" s="160"/>
      <c r="K111" s="168"/>
      <c r="L111" s="187"/>
      <c r="M111" s="168"/>
      <c r="N111" s="168"/>
      <c r="O111" s="161"/>
      <c r="P111" s="161"/>
      <c r="Q111" s="161"/>
    </row>
    <row r="112" spans="1:17" s="162" customFormat="1" ht="12.75">
      <c r="A112" s="189" t="s">
        <v>403</v>
      </c>
      <c r="B112" s="164" t="s">
        <v>374</v>
      </c>
      <c r="C112" s="233"/>
      <c r="D112" s="236"/>
      <c r="E112" s="237"/>
      <c r="F112" s="458"/>
      <c r="G112" s="459"/>
      <c r="H112" s="459"/>
      <c r="I112" s="160"/>
      <c r="J112" s="160"/>
      <c r="K112" s="168"/>
      <c r="L112" s="187"/>
      <c r="M112" s="168"/>
      <c r="N112" s="168"/>
      <c r="O112" s="161"/>
      <c r="P112" s="161"/>
      <c r="Q112" s="161"/>
    </row>
    <row r="113" spans="1:14" s="161" customFormat="1" ht="12.75">
      <c r="A113" s="189" t="s">
        <v>404</v>
      </c>
      <c r="B113" s="164" t="s">
        <v>375</v>
      </c>
      <c r="C113" s="233"/>
      <c r="D113" s="236"/>
      <c r="E113" s="237"/>
      <c r="F113" s="458"/>
      <c r="G113" s="459"/>
      <c r="H113" s="459"/>
      <c r="I113" s="166"/>
      <c r="J113" s="166"/>
      <c r="K113" s="168"/>
      <c r="L113" s="187"/>
      <c r="M113" s="168"/>
      <c r="N113" s="168"/>
    </row>
    <row r="114" spans="1:14" s="161" customFormat="1" ht="12.75">
      <c r="A114" s="189" t="s">
        <v>405</v>
      </c>
      <c r="B114" s="164" t="s">
        <v>308</v>
      </c>
      <c r="C114" s="233"/>
      <c r="D114" s="236"/>
      <c r="E114" s="237"/>
      <c r="F114" s="458"/>
      <c r="G114" s="459"/>
      <c r="H114" s="459"/>
      <c r="I114" s="166"/>
      <c r="J114" s="166"/>
      <c r="K114" s="168"/>
      <c r="L114" s="187"/>
      <c r="M114" s="168"/>
      <c r="N114" s="168"/>
    </row>
    <row r="115" spans="1:14" s="161" customFormat="1" ht="12.75">
      <c r="A115" s="189" t="s">
        <v>406</v>
      </c>
      <c r="B115" s="164" t="s">
        <v>305</v>
      </c>
      <c r="C115" s="233"/>
      <c r="D115" s="236"/>
      <c r="E115" s="237"/>
      <c r="F115" s="458"/>
      <c r="G115" s="459"/>
      <c r="H115" s="459"/>
      <c r="I115" s="166"/>
      <c r="J115" s="166"/>
      <c r="K115" s="168"/>
      <c r="L115" s="187"/>
      <c r="M115" s="168"/>
      <c r="N115" s="168"/>
    </row>
    <row r="116" spans="1:14" s="161" customFormat="1" ht="12.75">
      <c r="A116" s="189" t="s">
        <v>407</v>
      </c>
      <c r="B116" s="164" t="s">
        <v>376</v>
      </c>
      <c r="C116" s="233"/>
      <c r="D116" s="236"/>
      <c r="E116" s="237"/>
      <c r="F116" s="458"/>
      <c r="G116" s="459"/>
      <c r="H116" s="459"/>
      <c r="I116" s="166"/>
      <c r="J116" s="166"/>
      <c r="K116" s="168"/>
      <c r="L116" s="187"/>
      <c r="M116" s="168"/>
      <c r="N116" s="168"/>
    </row>
    <row r="117" spans="1:17" s="162" customFormat="1" ht="12.75">
      <c r="A117" s="189" t="s">
        <v>408</v>
      </c>
      <c r="B117" s="164" t="s">
        <v>377</v>
      </c>
      <c r="C117" s="233"/>
      <c r="D117" s="236"/>
      <c r="E117" s="237"/>
      <c r="F117" s="458"/>
      <c r="G117" s="459"/>
      <c r="H117" s="459"/>
      <c r="I117" s="166"/>
      <c r="J117" s="166"/>
      <c r="K117" s="168"/>
      <c r="L117" s="187"/>
      <c r="M117" s="168"/>
      <c r="N117" s="168"/>
      <c r="O117" s="161"/>
      <c r="P117" s="161"/>
      <c r="Q117" s="161"/>
    </row>
    <row r="118" spans="1:17" s="162" customFormat="1" ht="13.5" thickBot="1">
      <c r="A118" s="190" t="s">
        <v>409</v>
      </c>
      <c r="B118" s="191" t="s">
        <v>378</v>
      </c>
      <c r="C118" s="238"/>
      <c r="D118" s="239"/>
      <c r="E118" s="240"/>
      <c r="F118" s="462"/>
      <c r="G118" s="463"/>
      <c r="H118" s="463"/>
      <c r="I118" s="192"/>
      <c r="J118" s="192"/>
      <c r="K118" s="193"/>
      <c r="L118" s="194"/>
      <c r="M118" s="168"/>
      <c r="N118" s="168"/>
      <c r="O118" s="161"/>
      <c r="P118" s="161"/>
      <c r="Q118" s="161"/>
    </row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</sheetData>
  <sheetProtection password="A442" sheet="1" objects="1" scenarios="1"/>
  <mergeCells count="75">
    <mergeCell ref="F108:H108"/>
    <mergeCell ref="F109:H109"/>
    <mergeCell ref="F110:H110"/>
    <mergeCell ref="F111:H111"/>
    <mergeCell ref="F118:H118"/>
    <mergeCell ref="F112:H112"/>
    <mergeCell ref="F113:H113"/>
    <mergeCell ref="F114:H114"/>
    <mergeCell ref="F115:H115"/>
    <mergeCell ref="F116:H116"/>
    <mergeCell ref="F117:H117"/>
    <mergeCell ref="F106:H106"/>
    <mergeCell ref="F107:H107"/>
    <mergeCell ref="F96:H96"/>
    <mergeCell ref="F97:H97"/>
    <mergeCell ref="F98:H98"/>
    <mergeCell ref="F99:H99"/>
    <mergeCell ref="G100:I104"/>
    <mergeCell ref="F105:H105"/>
    <mergeCell ref="F92:H92"/>
    <mergeCell ref="F93:H93"/>
    <mergeCell ref="F94:H94"/>
    <mergeCell ref="F95:H95"/>
    <mergeCell ref="F88:H88"/>
    <mergeCell ref="F89:H89"/>
    <mergeCell ref="F90:H90"/>
    <mergeCell ref="F91:H91"/>
    <mergeCell ref="C87:E87"/>
    <mergeCell ref="F87:H87"/>
    <mergeCell ref="I87:J87"/>
    <mergeCell ref="C65:E65"/>
    <mergeCell ref="F65:H65"/>
    <mergeCell ref="I65:J65"/>
    <mergeCell ref="K65:L65"/>
    <mergeCell ref="J60:L60"/>
    <mergeCell ref="J62:L62"/>
    <mergeCell ref="J63:L63"/>
    <mergeCell ref="J64:L64"/>
    <mergeCell ref="C61:E61"/>
    <mergeCell ref="F61:H61"/>
    <mergeCell ref="I61:J61"/>
    <mergeCell ref="K61:L61"/>
    <mergeCell ref="J3:L3"/>
    <mergeCell ref="J5:L5"/>
    <mergeCell ref="J6:L6"/>
    <mergeCell ref="J8:L8"/>
    <mergeCell ref="J9:L9"/>
    <mergeCell ref="J14:L14"/>
    <mergeCell ref="J15:L15"/>
    <mergeCell ref="J16:L16"/>
    <mergeCell ref="J12:L12"/>
    <mergeCell ref="J10:L10"/>
    <mergeCell ref="J34:L34"/>
    <mergeCell ref="J17:L17"/>
    <mergeCell ref="J18:L18"/>
    <mergeCell ref="J21:L21"/>
    <mergeCell ref="J26:L26"/>
    <mergeCell ref="J41:L41"/>
    <mergeCell ref="J42:L42"/>
    <mergeCell ref="J43:L43"/>
    <mergeCell ref="J38:L38"/>
    <mergeCell ref="J44:L44"/>
    <mergeCell ref="J52:L52"/>
    <mergeCell ref="J53:L53"/>
    <mergeCell ref="J50:L50"/>
    <mergeCell ref="J58:L58"/>
    <mergeCell ref="J59:L59"/>
    <mergeCell ref="J54:L54"/>
    <mergeCell ref="J55:L55"/>
    <mergeCell ref="J56:L56"/>
    <mergeCell ref="J57:L57"/>
    <mergeCell ref="A1:A2"/>
    <mergeCell ref="B1:B2"/>
    <mergeCell ref="C1:D2"/>
    <mergeCell ref="F1:L2"/>
  </mergeCells>
  <dataValidations count="1">
    <dataValidation type="decimal" operator="greaterThanOrEqual" allowBlank="1" showInputMessage="1" showErrorMessage="1" errorTitle="Fehlermeldung" error="Nur Zahlen, die größer oder gleich Null sind dürfen eingegeben werden!" sqref="I79:L80 C84:D84 F84:G84 I83:L83 D40:H49 D35:H38 D14:H17 D20:H33 I77:L77 I72:L75 I68:L70 F81:G82 F78:G78 F76:G76 F71:G71 F67:G67 C81:D82 C78:D78 C76:D76 C71:D71 C67:D67 I56:I64 I52:I54 D55:H55 D8:H12 D5:H6">
      <formula1>0</formula1>
    </dataValidation>
  </dataValidations>
  <printOptions/>
  <pageMargins left="0.75" right="0.25" top="0.71" bottom="0.8" header="0.4921259845" footer="0.4921259845"/>
  <pageSetup fitToHeight="1" fitToWidth="1" horizontalDpi="600" verticalDpi="600" orientation="portrait" paperSize="8" scale="37" r:id="rId2"/>
  <headerFooter alignWithMargins="0">
    <oddHeader>&amp;R&amp;A</oddHeader>
    <oddFooter>&amp;C&amp;F&amp;RSeite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Q123"/>
  <sheetViews>
    <sheetView showGridLines="0"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3" sqref="C13:E13"/>
    </sheetView>
  </sheetViews>
  <sheetFormatPr defaultColWidth="11.421875" defaultRowHeight="12.75"/>
  <cols>
    <col min="1" max="1" width="9.140625" style="0" customWidth="1"/>
    <col min="2" max="2" width="46.57421875" style="0" customWidth="1"/>
    <col min="3" max="17" width="13.28125" style="0" customWidth="1"/>
  </cols>
  <sheetData>
    <row r="1" spans="1:17" s="11" customFormat="1" ht="18" customHeight="1">
      <c r="A1" s="400" t="s">
        <v>77</v>
      </c>
      <c r="B1" s="402" t="s">
        <v>807</v>
      </c>
      <c r="C1" s="469"/>
      <c r="D1" s="403" t="str">
        <f>'A.Organisatorische Fragen'!F1</f>
        <v>Geschäftsjahr 2008</v>
      </c>
      <c r="E1" s="471"/>
      <c r="F1" s="405" t="str">
        <f>'Allgemeine Informationen'!C11</f>
        <v>MUSTERNETZBETREIBER</v>
      </c>
      <c r="G1" s="473"/>
      <c r="H1" s="473"/>
      <c r="I1" s="274"/>
      <c r="J1" s="274"/>
      <c r="K1" s="275"/>
      <c r="L1" s="275"/>
      <c r="M1" s="275"/>
      <c r="N1" s="275"/>
      <c r="O1" s="275"/>
      <c r="P1" s="275"/>
      <c r="Q1" s="276"/>
    </row>
    <row r="2" spans="1:17" s="11" customFormat="1" ht="18" customHeight="1">
      <c r="A2" s="467"/>
      <c r="B2" s="468"/>
      <c r="C2" s="470"/>
      <c r="D2" s="472"/>
      <c r="E2" s="472"/>
      <c r="F2" s="474"/>
      <c r="G2" s="474"/>
      <c r="H2" s="474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2.75" customHeight="1">
      <c r="A3" s="279" t="s">
        <v>733</v>
      </c>
      <c r="B3" s="257" t="s">
        <v>813</v>
      </c>
      <c r="C3" s="464" t="s">
        <v>721</v>
      </c>
      <c r="D3" s="465"/>
      <c r="E3" s="465"/>
      <c r="F3" s="464" t="s">
        <v>722</v>
      </c>
      <c r="G3" s="465"/>
      <c r="H3" s="465"/>
      <c r="I3" s="464" t="s">
        <v>846</v>
      </c>
      <c r="J3" s="465"/>
      <c r="K3" s="465"/>
      <c r="L3" s="464" t="s">
        <v>847</v>
      </c>
      <c r="M3" s="465"/>
      <c r="N3" s="465"/>
      <c r="O3" s="464" t="s">
        <v>723</v>
      </c>
      <c r="P3" s="465"/>
      <c r="Q3" s="466"/>
    </row>
    <row r="4" spans="1:17" ht="12.75">
      <c r="A4" s="280"/>
      <c r="B4" s="281" t="s">
        <v>814</v>
      </c>
      <c r="C4" s="282" t="s">
        <v>78</v>
      </c>
      <c r="D4" s="283" t="s">
        <v>724</v>
      </c>
      <c r="E4" s="284" t="s">
        <v>725</v>
      </c>
      <c r="F4" s="282" t="s">
        <v>78</v>
      </c>
      <c r="G4" s="283" t="s">
        <v>724</v>
      </c>
      <c r="H4" s="284" t="s">
        <v>725</v>
      </c>
      <c r="I4" s="282" t="s">
        <v>78</v>
      </c>
      <c r="J4" s="283" t="s">
        <v>724</v>
      </c>
      <c r="K4" s="284" t="s">
        <v>725</v>
      </c>
      <c r="L4" s="282" t="s">
        <v>78</v>
      </c>
      <c r="M4" s="283" t="s">
        <v>724</v>
      </c>
      <c r="N4" s="284" t="s">
        <v>725</v>
      </c>
      <c r="O4" s="282" t="s">
        <v>78</v>
      </c>
      <c r="P4" s="283" t="s">
        <v>724</v>
      </c>
      <c r="Q4" s="285" t="s">
        <v>725</v>
      </c>
    </row>
    <row r="5" spans="1:17" ht="12.75">
      <c r="A5" s="286" t="s">
        <v>736</v>
      </c>
      <c r="B5" s="287" t="s">
        <v>812</v>
      </c>
      <c r="C5" s="288">
        <f aca="true" t="shared" si="0" ref="C5:E10">F5+I5+L5+O5</f>
        <v>0</v>
      </c>
      <c r="D5" s="289">
        <f t="shared" si="0"/>
        <v>0</v>
      </c>
      <c r="E5" s="290">
        <f t="shared" si="0"/>
        <v>0</v>
      </c>
      <c r="F5" s="288">
        <f>F15+F25+F34+F43+F52+F61+F70+F89+F98+F107+F117</f>
        <v>0</v>
      </c>
      <c r="G5" s="289">
        <f aca="true" t="shared" si="1" ref="G5:Q5">G15+G25+G34+G43+G52+G61+G70+G89+G98+G107+G117</f>
        <v>0</v>
      </c>
      <c r="H5" s="290">
        <f t="shared" si="1"/>
        <v>0</v>
      </c>
      <c r="I5" s="288">
        <f t="shared" si="1"/>
        <v>0</v>
      </c>
      <c r="J5" s="289">
        <f t="shared" si="1"/>
        <v>0</v>
      </c>
      <c r="K5" s="290">
        <f t="shared" si="1"/>
        <v>0</v>
      </c>
      <c r="L5" s="288">
        <f t="shared" si="1"/>
        <v>0</v>
      </c>
      <c r="M5" s="289">
        <f t="shared" si="1"/>
        <v>0</v>
      </c>
      <c r="N5" s="290">
        <f t="shared" si="1"/>
        <v>0</v>
      </c>
      <c r="O5" s="288">
        <f t="shared" si="1"/>
        <v>0</v>
      </c>
      <c r="P5" s="289">
        <f t="shared" si="1"/>
        <v>0</v>
      </c>
      <c r="Q5" s="291">
        <f t="shared" si="1"/>
        <v>0</v>
      </c>
    </row>
    <row r="6" spans="1:17" ht="12.75">
      <c r="A6" s="286" t="s">
        <v>737</v>
      </c>
      <c r="B6" s="287" t="s">
        <v>75</v>
      </c>
      <c r="C6" s="288">
        <f t="shared" si="0"/>
        <v>0</v>
      </c>
      <c r="D6" s="289">
        <f t="shared" si="0"/>
        <v>0</v>
      </c>
      <c r="E6" s="290">
        <f t="shared" si="0"/>
        <v>0</v>
      </c>
      <c r="F6" s="288">
        <f>F16+F26+F35+F44+F53+F62+F71+F90+F99+F108+F118</f>
        <v>0</v>
      </c>
      <c r="G6" s="289">
        <f aca="true" t="shared" si="2" ref="G6:Q6">G16+G26+G35+G44+G53+G62+G71+G90+G99+G108+G118</f>
        <v>0</v>
      </c>
      <c r="H6" s="290">
        <f t="shared" si="2"/>
        <v>0</v>
      </c>
      <c r="I6" s="288">
        <f t="shared" si="2"/>
        <v>0</v>
      </c>
      <c r="J6" s="289">
        <f t="shared" si="2"/>
        <v>0</v>
      </c>
      <c r="K6" s="290">
        <f t="shared" si="2"/>
        <v>0</v>
      </c>
      <c r="L6" s="288">
        <f t="shared" si="2"/>
        <v>0</v>
      </c>
      <c r="M6" s="289">
        <f t="shared" si="2"/>
        <v>0</v>
      </c>
      <c r="N6" s="290">
        <f t="shared" si="2"/>
        <v>0</v>
      </c>
      <c r="O6" s="288">
        <f t="shared" si="2"/>
        <v>0</v>
      </c>
      <c r="P6" s="289">
        <f t="shared" si="2"/>
        <v>0</v>
      </c>
      <c r="Q6" s="291">
        <f t="shared" si="2"/>
        <v>0</v>
      </c>
    </row>
    <row r="7" spans="1:17" ht="12.75">
      <c r="A7" s="286" t="s">
        <v>738</v>
      </c>
      <c r="B7" s="287" t="s">
        <v>115</v>
      </c>
      <c r="C7" s="288">
        <f t="shared" si="0"/>
        <v>0</v>
      </c>
      <c r="D7" s="289">
        <f t="shared" si="0"/>
        <v>0</v>
      </c>
      <c r="E7" s="290">
        <f t="shared" si="0"/>
        <v>0</v>
      </c>
      <c r="F7" s="288">
        <f>F17+F27+F36+F45+F54+F63+F72+F91+F100+F109+F119</f>
        <v>0</v>
      </c>
      <c r="G7" s="289">
        <f aca="true" t="shared" si="3" ref="G7:Q7">G17+G27+G36+G45+G54+G63+G72+G91+G100+G109+G119</f>
        <v>0</v>
      </c>
      <c r="H7" s="290">
        <f t="shared" si="3"/>
        <v>0</v>
      </c>
      <c r="I7" s="288">
        <f t="shared" si="3"/>
        <v>0</v>
      </c>
      <c r="J7" s="289">
        <f t="shared" si="3"/>
        <v>0</v>
      </c>
      <c r="K7" s="290">
        <f t="shared" si="3"/>
        <v>0</v>
      </c>
      <c r="L7" s="288">
        <f t="shared" si="3"/>
        <v>0</v>
      </c>
      <c r="M7" s="289">
        <f t="shared" si="3"/>
        <v>0</v>
      </c>
      <c r="N7" s="290">
        <f t="shared" si="3"/>
        <v>0</v>
      </c>
      <c r="O7" s="288">
        <f t="shared" si="3"/>
        <v>0</v>
      </c>
      <c r="P7" s="289">
        <f t="shared" si="3"/>
        <v>0</v>
      </c>
      <c r="Q7" s="291">
        <f t="shared" si="3"/>
        <v>0</v>
      </c>
    </row>
    <row r="8" spans="1:17" ht="12.75">
      <c r="A8" s="286" t="s">
        <v>739</v>
      </c>
      <c r="B8" s="287" t="s">
        <v>116</v>
      </c>
      <c r="C8" s="288">
        <f t="shared" si="0"/>
        <v>0</v>
      </c>
      <c r="D8" s="289">
        <f t="shared" si="0"/>
        <v>0</v>
      </c>
      <c r="E8" s="290">
        <f t="shared" si="0"/>
        <v>0</v>
      </c>
      <c r="F8" s="288">
        <f>F18+F28+F37+F46+F55+F64+F73+F92+F101+F110+F120</f>
        <v>0</v>
      </c>
      <c r="G8" s="289">
        <f aca="true" t="shared" si="4" ref="G8:Q8">G18+G28+G37+G46+G55+G64+G73+G92+G101+G110+G120</f>
        <v>0</v>
      </c>
      <c r="H8" s="290">
        <f t="shared" si="4"/>
        <v>0</v>
      </c>
      <c r="I8" s="288">
        <f t="shared" si="4"/>
        <v>0</v>
      </c>
      <c r="J8" s="289">
        <f t="shared" si="4"/>
        <v>0</v>
      </c>
      <c r="K8" s="290">
        <f t="shared" si="4"/>
        <v>0</v>
      </c>
      <c r="L8" s="288">
        <f t="shared" si="4"/>
        <v>0</v>
      </c>
      <c r="M8" s="289">
        <f t="shared" si="4"/>
        <v>0</v>
      </c>
      <c r="N8" s="290">
        <f t="shared" si="4"/>
        <v>0</v>
      </c>
      <c r="O8" s="288">
        <f t="shared" si="4"/>
        <v>0</v>
      </c>
      <c r="P8" s="289">
        <f t="shared" si="4"/>
        <v>0</v>
      </c>
      <c r="Q8" s="291">
        <f t="shared" si="4"/>
        <v>0</v>
      </c>
    </row>
    <row r="9" spans="1:17" ht="12.75">
      <c r="A9" s="286" t="s">
        <v>740</v>
      </c>
      <c r="B9" s="287" t="s">
        <v>117</v>
      </c>
      <c r="C9" s="288">
        <f t="shared" si="0"/>
        <v>0</v>
      </c>
      <c r="D9" s="289">
        <f t="shared" si="0"/>
        <v>0</v>
      </c>
      <c r="E9" s="290">
        <f t="shared" si="0"/>
        <v>0</v>
      </c>
      <c r="F9" s="288">
        <f aca="true" t="shared" si="5" ref="F9:Q9">F19+F29+F38+F47+F56+F65+F74+F93+F102+F111+F121</f>
        <v>0</v>
      </c>
      <c r="G9" s="289">
        <f t="shared" si="5"/>
        <v>0</v>
      </c>
      <c r="H9" s="290">
        <f t="shared" si="5"/>
        <v>0</v>
      </c>
      <c r="I9" s="288">
        <f t="shared" si="5"/>
        <v>0</v>
      </c>
      <c r="J9" s="289">
        <f t="shared" si="5"/>
        <v>0</v>
      </c>
      <c r="K9" s="290">
        <f t="shared" si="5"/>
        <v>0</v>
      </c>
      <c r="L9" s="288">
        <f t="shared" si="5"/>
        <v>0</v>
      </c>
      <c r="M9" s="289">
        <f t="shared" si="5"/>
        <v>0</v>
      </c>
      <c r="N9" s="290">
        <f t="shared" si="5"/>
        <v>0</v>
      </c>
      <c r="O9" s="288">
        <f t="shared" si="5"/>
        <v>0</v>
      </c>
      <c r="P9" s="289">
        <f t="shared" si="5"/>
        <v>0</v>
      </c>
      <c r="Q9" s="291">
        <f t="shared" si="5"/>
        <v>0</v>
      </c>
    </row>
    <row r="10" spans="1:17" ht="12.75">
      <c r="A10" s="292" t="s">
        <v>741</v>
      </c>
      <c r="B10" s="293" t="s">
        <v>118</v>
      </c>
      <c r="C10" s="294">
        <f t="shared" si="0"/>
        <v>0</v>
      </c>
      <c r="D10" s="295">
        <f t="shared" si="0"/>
        <v>0</v>
      </c>
      <c r="E10" s="296">
        <f t="shared" si="0"/>
        <v>0</v>
      </c>
      <c r="F10" s="294">
        <f aca="true" t="shared" si="6" ref="F10:Q10">F20+F30+F39+F48+F57+F66+F75+F94+F103+F112+F122</f>
        <v>0</v>
      </c>
      <c r="G10" s="295">
        <f t="shared" si="6"/>
        <v>0</v>
      </c>
      <c r="H10" s="296">
        <f t="shared" si="6"/>
        <v>0</v>
      </c>
      <c r="I10" s="294">
        <f t="shared" si="6"/>
        <v>0</v>
      </c>
      <c r="J10" s="295">
        <f t="shared" si="6"/>
        <v>0</v>
      </c>
      <c r="K10" s="296">
        <f t="shared" si="6"/>
        <v>0</v>
      </c>
      <c r="L10" s="294">
        <f t="shared" si="6"/>
        <v>0</v>
      </c>
      <c r="M10" s="295">
        <f t="shared" si="6"/>
        <v>0</v>
      </c>
      <c r="N10" s="296">
        <f t="shared" si="6"/>
        <v>0</v>
      </c>
      <c r="O10" s="294">
        <f t="shared" si="6"/>
        <v>0</v>
      </c>
      <c r="P10" s="295">
        <f t="shared" si="6"/>
        <v>0</v>
      </c>
      <c r="Q10" s="297">
        <f t="shared" si="6"/>
        <v>0</v>
      </c>
    </row>
    <row r="11" spans="1:17" ht="12.75">
      <c r="A11" s="280" t="s">
        <v>742</v>
      </c>
      <c r="B11" s="298" t="s">
        <v>726</v>
      </c>
      <c r="C11" s="299">
        <f>SUM(C5:C10)</f>
        <v>0</v>
      </c>
      <c r="D11" s="300">
        <f>SUM(D5:D10)</f>
        <v>0</v>
      </c>
      <c r="E11" s="301">
        <f>SUM(E5:E10)</f>
        <v>0</v>
      </c>
      <c r="F11" s="299">
        <f>SUM(F5:F10)</f>
        <v>0</v>
      </c>
      <c r="G11" s="300">
        <f aca="true" t="shared" si="7" ref="G11:Q11">SUM(G5:G10)</f>
        <v>0</v>
      </c>
      <c r="H11" s="301">
        <f t="shared" si="7"/>
        <v>0</v>
      </c>
      <c r="I11" s="299">
        <f t="shared" si="7"/>
        <v>0</v>
      </c>
      <c r="J11" s="300">
        <f t="shared" si="7"/>
        <v>0</v>
      </c>
      <c r="K11" s="301">
        <f t="shared" si="7"/>
        <v>0</v>
      </c>
      <c r="L11" s="299">
        <f t="shared" si="7"/>
        <v>0</v>
      </c>
      <c r="M11" s="300">
        <f t="shared" si="7"/>
        <v>0</v>
      </c>
      <c r="N11" s="301">
        <f t="shared" si="7"/>
        <v>0</v>
      </c>
      <c r="O11" s="299">
        <f t="shared" si="7"/>
        <v>0</v>
      </c>
      <c r="P11" s="300">
        <f t="shared" si="7"/>
        <v>0</v>
      </c>
      <c r="Q11" s="302">
        <f t="shared" si="7"/>
        <v>0</v>
      </c>
    </row>
    <row r="12" spans="1:17" ht="12.75">
      <c r="A12" s="303"/>
      <c r="B12" s="304" t="s">
        <v>843</v>
      </c>
      <c r="C12" s="305"/>
      <c r="D12" s="306"/>
      <c r="E12" s="306"/>
      <c r="F12" s="305"/>
      <c r="G12" s="306"/>
      <c r="H12" s="306"/>
      <c r="I12" s="305"/>
      <c r="J12" s="306"/>
      <c r="K12" s="306"/>
      <c r="L12" s="305"/>
      <c r="M12" s="306"/>
      <c r="N12" s="306"/>
      <c r="O12" s="305"/>
      <c r="P12" s="306"/>
      <c r="Q12" s="307"/>
    </row>
    <row r="13" spans="1:17" ht="12.75">
      <c r="A13" s="308" t="s">
        <v>734</v>
      </c>
      <c r="B13" s="257" t="s">
        <v>813</v>
      </c>
      <c r="C13" s="464" t="s">
        <v>721</v>
      </c>
      <c r="D13" s="465"/>
      <c r="E13" s="465"/>
      <c r="F13" s="464" t="s">
        <v>722</v>
      </c>
      <c r="G13" s="465"/>
      <c r="H13" s="465"/>
      <c r="I13" s="464" t="s">
        <v>846</v>
      </c>
      <c r="J13" s="465"/>
      <c r="K13" s="465"/>
      <c r="L13" s="464" t="s">
        <v>847</v>
      </c>
      <c r="M13" s="465"/>
      <c r="N13" s="465"/>
      <c r="O13" s="464" t="s">
        <v>723</v>
      </c>
      <c r="P13" s="465"/>
      <c r="Q13" s="466"/>
    </row>
    <row r="14" spans="1:17" ht="12.75">
      <c r="A14" s="280"/>
      <c r="B14" s="298" t="s">
        <v>815</v>
      </c>
      <c r="C14" s="282" t="s">
        <v>78</v>
      </c>
      <c r="D14" s="283" t="s">
        <v>724</v>
      </c>
      <c r="E14" s="284" t="s">
        <v>725</v>
      </c>
      <c r="F14" s="282" t="s">
        <v>78</v>
      </c>
      <c r="G14" s="283" t="s">
        <v>724</v>
      </c>
      <c r="H14" s="284" t="s">
        <v>725</v>
      </c>
      <c r="I14" s="282" t="s">
        <v>78</v>
      </c>
      <c r="J14" s="283" t="s">
        <v>724</v>
      </c>
      <c r="K14" s="284" t="s">
        <v>725</v>
      </c>
      <c r="L14" s="282" t="s">
        <v>78</v>
      </c>
      <c r="M14" s="283" t="s">
        <v>724</v>
      </c>
      <c r="N14" s="284" t="s">
        <v>725</v>
      </c>
      <c r="O14" s="282" t="s">
        <v>78</v>
      </c>
      <c r="P14" s="283" t="s">
        <v>724</v>
      </c>
      <c r="Q14" s="285" t="s">
        <v>725</v>
      </c>
    </row>
    <row r="15" spans="1:17" ht="12.75">
      <c r="A15" s="286" t="s">
        <v>735</v>
      </c>
      <c r="B15" s="287" t="s">
        <v>812</v>
      </c>
      <c r="C15" s="288">
        <f aca="true" t="shared" si="8" ref="C15:C20">F15+I15+L15+O15</f>
        <v>0</v>
      </c>
      <c r="D15" s="289">
        <f aca="true" t="shared" si="9" ref="D15:D20">G15+J15+M15+P15</f>
        <v>0</v>
      </c>
      <c r="E15" s="290">
        <f aca="true" t="shared" si="10" ref="E15:E20">H15+K15+N15+Q15</f>
        <v>0</v>
      </c>
      <c r="F15" s="262">
        <v>0</v>
      </c>
      <c r="G15" s="263">
        <v>0</v>
      </c>
      <c r="H15" s="264">
        <v>0</v>
      </c>
      <c r="I15" s="262">
        <v>0</v>
      </c>
      <c r="J15" s="263">
        <v>0</v>
      </c>
      <c r="K15" s="264">
        <v>0</v>
      </c>
      <c r="L15" s="262">
        <v>0</v>
      </c>
      <c r="M15" s="263">
        <v>0</v>
      </c>
      <c r="N15" s="264">
        <v>0</v>
      </c>
      <c r="O15" s="262">
        <v>0</v>
      </c>
      <c r="P15" s="263">
        <v>0</v>
      </c>
      <c r="Q15" s="265">
        <v>0</v>
      </c>
    </row>
    <row r="16" spans="1:17" ht="12.75">
      <c r="A16" s="286" t="s">
        <v>743</v>
      </c>
      <c r="B16" s="287" t="s">
        <v>75</v>
      </c>
      <c r="C16" s="288">
        <f t="shared" si="8"/>
        <v>0</v>
      </c>
      <c r="D16" s="289">
        <f t="shared" si="9"/>
        <v>0</v>
      </c>
      <c r="E16" s="290">
        <f t="shared" si="10"/>
        <v>0</v>
      </c>
      <c r="F16" s="266">
        <v>0</v>
      </c>
      <c r="G16" s="267">
        <v>0</v>
      </c>
      <c r="H16" s="268">
        <v>0</v>
      </c>
      <c r="I16" s="266">
        <v>0</v>
      </c>
      <c r="J16" s="267">
        <v>0</v>
      </c>
      <c r="K16" s="268">
        <v>0</v>
      </c>
      <c r="L16" s="266">
        <v>0</v>
      </c>
      <c r="M16" s="267">
        <v>0</v>
      </c>
      <c r="N16" s="268">
        <v>0</v>
      </c>
      <c r="O16" s="266">
        <v>0</v>
      </c>
      <c r="P16" s="267">
        <v>0</v>
      </c>
      <c r="Q16" s="269">
        <v>0</v>
      </c>
    </row>
    <row r="17" spans="1:17" ht="12.75">
      <c r="A17" s="286" t="s">
        <v>744</v>
      </c>
      <c r="B17" s="287" t="s">
        <v>115</v>
      </c>
      <c r="C17" s="288">
        <f t="shared" si="8"/>
        <v>0</v>
      </c>
      <c r="D17" s="289">
        <f t="shared" si="9"/>
        <v>0</v>
      </c>
      <c r="E17" s="290">
        <f t="shared" si="10"/>
        <v>0</v>
      </c>
      <c r="F17" s="266">
        <v>0</v>
      </c>
      <c r="G17" s="267">
        <v>0</v>
      </c>
      <c r="H17" s="268">
        <v>0</v>
      </c>
      <c r="I17" s="266">
        <v>0</v>
      </c>
      <c r="J17" s="267">
        <v>0</v>
      </c>
      <c r="K17" s="268">
        <v>0</v>
      </c>
      <c r="L17" s="266">
        <v>0</v>
      </c>
      <c r="M17" s="267">
        <v>0</v>
      </c>
      <c r="N17" s="268">
        <v>0</v>
      </c>
      <c r="O17" s="266">
        <v>0</v>
      </c>
      <c r="P17" s="267">
        <v>0</v>
      </c>
      <c r="Q17" s="269">
        <v>0</v>
      </c>
    </row>
    <row r="18" spans="1:17" ht="12.75">
      <c r="A18" s="286" t="s">
        <v>745</v>
      </c>
      <c r="B18" s="287" t="s">
        <v>116</v>
      </c>
      <c r="C18" s="288">
        <f t="shared" si="8"/>
        <v>0</v>
      </c>
      <c r="D18" s="289">
        <f t="shared" si="9"/>
        <v>0</v>
      </c>
      <c r="E18" s="290">
        <f t="shared" si="10"/>
        <v>0</v>
      </c>
      <c r="F18" s="266">
        <v>0</v>
      </c>
      <c r="G18" s="267">
        <v>0</v>
      </c>
      <c r="H18" s="268">
        <v>0</v>
      </c>
      <c r="I18" s="266">
        <v>0</v>
      </c>
      <c r="J18" s="267">
        <v>0</v>
      </c>
      <c r="K18" s="268">
        <v>0</v>
      </c>
      <c r="L18" s="266">
        <v>0</v>
      </c>
      <c r="M18" s="267">
        <v>0</v>
      </c>
      <c r="N18" s="268">
        <v>0</v>
      </c>
      <c r="O18" s="266">
        <v>0</v>
      </c>
      <c r="P18" s="267">
        <v>0</v>
      </c>
      <c r="Q18" s="269">
        <v>0</v>
      </c>
    </row>
    <row r="19" spans="1:17" ht="12.75">
      <c r="A19" s="286" t="s">
        <v>746</v>
      </c>
      <c r="B19" s="287" t="s">
        <v>117</v>
      </c>
      <c r="C19" s="288">
        <f t="shared" si="8"/>
        <v>0</v>
      </c>
      <c r="D19" s="289">
        <f t="shared" si="9"/>
        <v>0</v>
      </c>
      <c r="E19" s="290">
        <f t="shared" si="10"/>
        <v>0</v>
      </c>
      <c r="F19" s="266">
        <v>0</v>
      </c>
      <c r="G19" s="267">
        <v>0</v>
      </c>
      <c r="H19" s="268">
        <v>0</v>
      </c>
      <c r="I19" s="266">
        <v>0</v>
      </c>
      <c r="J19" s="267">
        <v>0</v>
      </c>
      <c r="K19" s="268">
        <v>0</v>
      </c>
      <c r="L19" s="266">
        <v>0</v>
      </c>
      <c r="M19" s="267">
        <v>0</v>
      </c>
      <c r="N19" s="268">
        <v>0</v>
      </c>
      <c r="O19" s="266">
        <v>0</v>
      </c>
      <c r="P19" s="267">
        <v>0</v>
      </c>
      <c r="Q19" s="269">
        <v>0</v>
      </c>
    </row>
    <row r="20" spans="1:17" ht="12.75">
      <c r="A20" s="292" t="s">
        <v>747</v>
      </c>
      <c r="B20" s="293" t="s">
        <v>118</v>
      </c>
      <c r="C20" s="294">
        <f t="shared" si="8"/>
        <v>0</v>
      </c>
      <c r="D20" s="295">
        <f t="shared" si="9"/>
        <v>0</v>
      </c>
      <c r="E20" s="296">
        <f t="shared" si="10"/>
        <v>0</v>
      </c>
      <c r="F20" s="270">
        <v>0</v>
      </c>
      <c r="G20" s="271">
        <v>0</v>
      </c>
      <c r="H20" s="272">
        <v>0</v>
      </c>
      <c r="I20" s="270">
        <v>0</v>
      </c>
      <c r="J20" s="271">
        <v>0</v>
      </c>
      <c r="K20" s="272">
        <v>0</v>
      </c>
      <c r="L20" s="270">
        <v>0</v>
      </c>
      <c r="M20" s="271">
        <v>0</v>
      </c>
      <c r="N20" s="272">
        <v>0</v>
      </c>
      <c r="O20" s="270">
        <v>0</v>
      </c>
      <c r="P20" s="271">
        <v>0</v>
      </c>
      <c r="Q20" s="273">
        <v>0</v>
      </c>
    </row>
    <row r="21" spans="1:17" ht="12.75">
      <c r="A21" s="309" t="s">
        <v>748</v>
      </c>
      <c r="B21" s="298" t="s">
        <v>726</v>
      </c>
      <c r="C21" s="299">
        <f>SUM(C15:C20)</f>
        <v>0</v>
      </c>
      <c r="D21" s="300">
        <f>SUM(D15:D20)</f>
        <v>0</v>
      </c>
      <c r="E21" s="301">
        <f>SUM(E15:E20)</f>
        <v>0</v>
      </c>
      <c r="F21" s="299">
        <f>SUM(F15:F20)</f>
        <v>0</v>
      </c>
      <c r="G21" s="300">
        <f aca="true" t="shared" si="11" ref="G21:Q21">SUM(G15:G20)</f>
        <v>0</v>
      </c>
      <c r="H21" s="301">
        <f t="shared" si="11"/>
        <v>0</v>
      </c>
      <c r="I21" s="299">
        <f t="shared" si="11"/>
        <v>0</v>
      </c>
      <c r="J21" s="300">
        <f t="shared" si="11"/>
        <v>0</v>
      </c>
      <c r="K21" s="301">
        <f t="shared" si="11"/>
        <v>0</v>
      </c>
      <c r="L21" s="299">
        <f t="shared" si="11"/>
        <v>0</v>
      </c>
      <c r="M21" s="300">
        <f t="shared" si="11"/>
        <v>0</v>
      </c>
      <c r="N21" s="301">
        <f t="shared" si="11"/>
        <v>0</v>
      </c>
      <c r="O21" s="299">
        <f t="shared" si="11"/>
        <v>0</v>
      </c>
      <c r="P21" s="300">
        <f t="shared" si="11"/>
        <v>0</v>
      </c>
      <c r="Q21" s="302">
        <f t="shared" si="11"/>
        <v>0</v>
      </c>
    </row>
    <row r="22" spans="1:17" ht="12.75">
      <c r="A22" s="303"/>
      <c r="B22" s="304" t="s">
        <v>844</v>
      </c>
      <c r="C22" s="305"/>
      <c r="D22" s="306"/>
      <c r="E22" s="306"/>
      <c r="F22" s="305"/>
      <c r="G22" s="306"/>
      <c r="H22" s="306"/>
      <c r="I22" s="305"/>
      <c r="J22" s="306"/>
      <c r="K22" s="306"/>
      <c r="L22" s="305"/>
      <c r="M22" s="306"/>
      <c r="N22" s="306"/>
      <c r="O22" s="305"/>
      <c r="P22" s="306"/>
      <c r="Q22" s="307"/>
    </row>
    <row r="23" spans="1:17" ht="12.75">
      <c r="A23" s="308" t="s">
        <v>749</v>
      </c>
      <c r="B23" s="257" t="s">
        <v>813</v>
      </c>
      <c r="C23" s="464" t="s">
        <v>721</v>
      </c>
      <c r="D23" s="465"/>
      <c r="E23" s="465"/>
      <c r="F23" s="464" t="s">
        <v>722</v>
      </c>
      <c r="G23" s="465"/>
      <c r="H23" s="465"/>
      <c r="I23" s="464" t="s">
        <v>846</v>
      </c>
      <c r="J23" s="465"/>
      <c r="K23" s="465"/>
      <c r="L23" s="464" t="s">
        <v>847</v>
      </c>
      <c r="M23" s="465"/>
      <c r="N23" s="465"/>
      <c r="O23" s="464" t="s">
        <v>723</v>
      </c>
      <c r="P23" s="465"/>
      <c r="Q23" s="466"/>
    </row>
    <row r="24" spans="1:17" ht="12.75">
      <c r="A24" s="280"/>
      <c r="B24" s="298" t="s">
        <v>728</v>
      </c>
      <c r="C24" s="282" t="s">
        <v>78</v>
      </c>
      <c r="D24" s="283" t="s">
        <v>724</v>
      </c>
      <c r="E24" s="284" t="s">
        <v>725</v>
      </c>
      <c r="F24" s="282" t="s">
        <v>78</v>
      </c>
      <c r="G24" s="283" t="s">
        <v>724</v>
      </c>
      <c r="H24" s="284" t="s">
        <v>725</v>
      </c>
      <c r="I24" s="282" t="s">
        <v>78</v>
      </c>
      <c r="J24" s="283" t="s">
        <v>724</v>
      </c>
      <c r="K24" s="284" t="s">
        <v>725</v>
      </c>
      <c r="L24" s="282" t="s">
        <v>78</v>
      </c>
      <c r="M24" s="283" t="s">
        <v>724</v>
      </c>
      <c r="N24" s="284" t="s">
        <v>725</v>
      </c>
      <c r="O24" s="282" t="s">
        <v>78</v>
      </c>
      <c r="P24" s="283" t="s">
        <v>724</v>
      </c>
      <c r="Q24" s="285" t="s">
        <v>725</v>
      </c>
    </row>
    <row r="25" spans="1:17" ht="12.75">
      <c r="A25" s="286" t="s">
        <v>750</v>
      </c>
      <c r="B25" s="287" t="s">
        <v>812</v>
      </c>
      <c r="C25" s="288">
        <f aca="true" t="shared" si="12" ref="C25:C30">F25+I25+L25+O25</f>
        <v>0</v>
      </c>
      <c r="D25" s="289">
        <f aca="true" t="shared" si="13" ref="D25:D30">G25+J25+M25+P25</f>
        <v>0</v>
      </c>
      <c r="E25" s="290">
        <f aca="true" t="shared" si="14" ref="E25:E30">H25+K25+N25+Q25</f>
        <v>0</v>
      </c>
      <c r="F25" s="262">
        <v>0</v>
      </c>
      <c r="G25" s="263">
        <v>0</v>
      </c>
      <c r="H25" s="264">
        <v>0</v>
      </c>
      <c r="I25" s="262">
        <v>0</v>
      </c>
      <c r="J25" s="263">
        <v>0</v>
      </c>
      <c r="K25" s="264">
        <v>0</v>
      </c>
      <c r="L25" s="262">
        <v>0</v>
      </c>
      <c r="M25" s="263">
        <v>0</v>
      </c>
      <c r="N25" s="264">
        <v>0</v>
      </c>
      <c r="O25" s="262">
        <v>0</v>
      </c>
      <c r="P25" s="263">
        <v>0</v>
      </c>
      <c r="Q25" s="265">
        <v>0</v>
      </c>
    </row>
    <row r="26" spans="1:17" ht="12.75">
      <c r="A26" s="286" t="s">
        <v>751</v>
      </c>
      <c r="B26" s="287" t="s">
        <v>75</v>
      </c>
      <c r="C26" s="288">
        <f t="shared" si="12"/>
        <v>0</v>
      </c>
      <c r="D26" s="289">
        <f t="shared" si="13"/>
        <v>0</v>
      </c>
      <c r="E26" s="290">
        <f t="shared" si="14"/>
        <v>0</v>
      </c>
      <c r="F26" s="266">
        <v>0</v>
      </c>
      <c r="G26" s="267">
        <v>0</v>
      </c>
      <c r="H26" s="268">
        <v>0</v>
      </c>
      <c r="I26" s="266">
        <v>0</v>
      </c>
      <c r="J26" s="267">
        <v>0</v>
      </c>
      <c r="K26" s="268">
        <v>0</v>
      </c>
      <c r="L26" s="266">
        <v>0</v>
      </c>
      <c r="M26" s="267">
        <v>0</v>
      </c>
      <c r="N26" s="268">
        <v>0</v>
      </c>
      <c r="O26" s="266">
        <v>0</v>
      </c>
      <c r="P26" s="267">
        <v>0</v>
      </c>
      <c r="Q26" s="269">
        <v>0</v>
      </c>
    </row>
    <row r="27" spans="1:17" ht="12.75">
      <c r="A27" s="286" t="s">
        <v>752</v>
      </c>
      <c r="B27" s="287" t="s">
        <v>115</v>
      </c>
      <c r="C27" s="288">
        <f t="shared" si="12"/>
        <v>0</v>
      </c>
      <c r="D27" s="289">
        <f t="shared" si="13"/>
        <v>0</v>
      </c>
      <c r="E27" s="290">
        <f t="shared" si="14"/>
        <v>0</v>
      </c>
      <c r="F27" s="266">
        <v>0</v>
      </c>
      <c r="G27" s="267">
        <v>0</v>
      </c>
      <c r="H27" s="268">
        <v>0</v>
      </c>
      <c r="I27" s="266">
        <v>0</v>
      </c>
      <c r="J27" s="267">
        <v>0</v>
      </c>
      <c r="K27" s="268">
        <v>0</v>
      </c>
      <c r="L27" s="266">
        <v>0</v>
      </c>
      <c r="M27" s="267">
        <v>0</v>
      </c>
      <c r="N27" s="268">
        <v>0</v>
      </c>
      <c r="O27" s="266">
        <v>0</v>
      </c>
      <c r="P27" s="267">
        <v>0</v>
      </c>
      <c r="Q27" s="269">
        <v>0</v>
      </c>
    </row>
    <row r="28" spans="1:17" ht="12.75">
      <c r="A28" s="286" t="s">
        <v>753</v>
      </c>
      <c r="B28" s="287" t="s">
        <v>116</v>
      </c>
      <c r="C28" s="288">
        <f t="shared" si="12"/>
        <v>0</v>
      </c>
      <c r="D28" s="289">
        <f t="shared" si="13"/>
        <v>0</v>
      </c>
      <c r="E28" s="290">
        <f t="shared" si="14"/>
        <v>0</v>
      </c>
      <c r="F28" s="266">
        <v>0</v>
      </c>
      <c r="G28" s="267">
        <v>0</v>
      </c>
      <c r="H28" s="268">
        <v>0</v>
      </c>
      <c r="I28" s="266">
        <v>0</v>
      </c>
      <c r="J28" s="267">
        <v>0</v>
      </c>
      <c r="K28" s="268">
        <v>0</v>
      </c>
      <c r="L28" s="266">
        <v>0</v>
      </c>
      <c r="M28" s="267">
        <v>0</v>
      </c>
      <c r="N28" s="268">
        <v>0</v>
      </c>
      <c r="O28" s="266">
        <v>0</v>
      </c>
      <c r="P28" s="267">
        <v>0</v>
      </c>
      <c r="Q28" s="269">
        <v>0</v>
      </c>
    </row>
    <row r="29" spans="1:17" ht="12.75">
      <c r="A29" s="286" t="s">
        <v>754</v>
      </c>
      <c r="B29" s="287" t="s">
        <v>117</v>
      </c>
      <c r="C29" s="288">
        <f t="shared" si="12"/>
        <v>0</v>
      </c>
      <c r="D29" s="289">
        <f t="shared" si="13"/>
        <v>0</v>
      </c>
      <c r="E29" s="290">
        <f t="shared" si="14"/>
        <v>0</v>
      </c>
      <c r="F29" s="266">
        <v>0</v>
      </c>
      <c r="G29" s="267">
        <v>0</v>
      </c>
      <c r="H29" s="268">
        <v>0</v>
      </c>
      <c r="I29" s="266">
        <v>0</v>
      </c>
      <c r="J29" s="267">
        <v>0</v>
      </c>
      <c r="K29" s="268">
        <v>0</v>
      </c>
      <c r="L29" s="266">
        <v>0</v>
      </c>
      <c r="M29" s="267">
        <v>0</v>
      </c>
      <c r="N29" s="268">
        <v>0</v>
      </c>
      <c r="O29" s="266">
        <v>0</v>
      </c>
      <c r="P29" s="267">
        <v>0</v>
      </c>
      <c r="Q29" s="269">
        <v>0</v>
      </c>
    </row>
    <row r="30" spans="1:17" ht="12.75">
      <c r="A30" s="286" t="s">
        <v>755</v>
      </c>
      <c r="B30" s="293" t="s">
        <v>118</v>
      </c>
      <c r="C30" s="294">
        <f t="shared" si="12"/>
        <v>0</v>
      </c>
      <c r="D30" s="295">
        <f t="shared" si="13"/>
        <v>0</v>
      </c>
      <c r="E30" s="296">
        <f t="shared" si="14"/>
        <v>0</v>
      </c>
      <c r="F30" s="270">
        <v>0</v>
      </c>
      <c r="G30" s="271">
        <v>0</v>
      </c>
      <c r="H30" s="272">
        <v>0</v>
      </c>
      <c r="I30" s="270">
        <v>0</v>
      </c>
      <c r="J30" s="271">
        <v>0</v>
      </c>
      <c r="K30" s="272">
        <v>0</v>
      </c>
      <c r="L30" s="270">
        <v>0</v>
      </c>
      <c r="M30" s="271">
        <v>0</v>
      </c>
      <c r="N30" s="272">
        <v>0</v>
      </c>
      <c r="O30" s="270">
        <v>0</v>
      </c>
      <c r="P30" s="271">
        <v>0</v>
      </c>
      <c r="Q30" s="273">
        <v>0</v>
      </c>
    </row>
    <row r="31" spans="1:17" ht="12.75">
      <c r="A31" s="310" t="s">
        <v>756</v>
      </c>
      <c r="B31" s="298" t="s">
        <v>726</v>
      </c>
      <c r="C31" s="299">
        <f>SUM(C25:C30)</f>
        <v>0</v>
      </c>
      <c r="D31" s="300">
        <f>SUM(D25:D30)</f>
        <v>0</v>
      </c>
      <c r="E31" s="301">
        <f>SUM(E25:E30)</f>
        <v>0</v>
      </c>
      <c r="F31" s="299">
        <f>SUM(F25:F30)</f>
        <v>0</v>
      </c>
      <c r="G31" s="300">
        <f aca="true" t="shared" si="15" ref="G31:Q31">SUM(G25:G30)</f>
        <v>0</v>
      </c>
      <c r="H31" s="301">
        <f t="shared" si="15"/>
        <v>0</v>
      </c>
      <c r="I31" s="299">
        <f t="shared" si="15"/>
        <v>0</v>
      </c>
      <c r="J31" s="300">
        <f t="shared" si="15"/>
        <v>0</v>
      </c>
      <c r="K31" s="301">
        <f t="shared" si="15"/>
        <v>0</v>
      </c>
      <c r="L31" s="299">
        <f t="shared" si="15"/>
        <v>0</v>
      </c>
      <c r="M31" s="300">
        <f t="shared" si="15"/>
        <v>0</v>
      </c>
      <c r="N31" s="301">
        <f t="shared" si="15"/>
        <v>0</v>
      </c>
      <c r="O31" s="299">
        <f t="shared" si="15"/>
        <v>0</v>
      </c>
      <c r="P31" s="300">
        <f t="shared" si="15"/>
        <v>0</v>
      </c>
      <c r="Q31" s="302">
        <f t="shared" si="15"/>
        <v>0</v>
      </c>
    </row>
    <row r="32" spans="1:17" ht="12.75">
      <c r="A32" s="308" t="s">
        <v>757</v>
      </c>
      <c r="B32" s="257" t="s">
        <v>813</v>
      </c>
      <c r="C32" s="464" t="s">
        <v>721</v>
      </c>
      <c r="D32" s="465"/>
      <c r="E32" s="465"/>
      <c r="F32" s="464" t="s">
        <v>722</v>
      </c>
      <c r="G32" s="465"/>
      <c r="H32" s="465"/>
      <c r="I32" s="464" t="s">
        <v>846</v>
      </c>
      <c r="J32" s="465"/>
      <c r="K32" s="465"/>
      <c r="L32" s="464" t="s">
        <v>847</v>
      </c>
      <c r="M32" s="465"/>
      <c r="N32" s="465"/>
      <c r="O32" s="464" t="s">
        <v>723</v>
      </c>
      <c r="P32" s="465"/>
      <c r="Q32" s="466"/>
    </row>
    <row r="33" spans="1:17" ht="12.75">
      <c r="A33" s="280"/>
      <c r="B33" s="298" t="s">
        <v>729</v>
      </c>
      <c r="C33" s="282" t="s">
        <v>78</v>
      </c>
      <c r="D33" s="283" t="s">
        <v>724</v>
      </c>
      <c r="E33" s="284" t="s">
        <v>725</v>
      </c>
      <c r="F33" s="282" t="s">
        <v>78</v>
      </c>
      <c r="G33" s="283" t="s">
        <v>724</v>
      </c>
      <c r="H33" s="284" t="s">
        <v>725</v>
      </c>
      <c r="I33" s="282" t="s">
        <v>78</v>
      </c>
      <c r="J33" s="283" t="s">
        <v>724</v>
      </c>
      <c r="K33" s="284" t="s">
        <v>725</v>
      </c>
      <c r="L33" s="282" t="s">
        <v>78</v>
      </c>
      <c r="M33" s="283" t="s">
        <v>724</v>
      </c>
      <c r="N33" s="284" t="s">
        <v>725</v>
      </c>
      <c r="O33" s="282" t="s">
        <v>78</v>
      </c>
      <c r="P33" s="283" t="s">
        <v>724</v>
      </c>
      <c r="Q33" s="285" t="s">
        <v>725</v>
      </c>
    </row>
    <row r="34" spans="1:17" ht="12.75">
      <c r="A34" s="286" t="s">
        <v>758</v>
      </c>
      <c r="B34" s="287" t="s">
        <v>812</v>
      </c>
      <c r="C34" s="288">
        <f aca="true" t="shared" si="16" ref="C34:C39">F34+I34+L34+O34</f>
        <v>0</v>
      </c>
      <c r="D34" s="289">
        <f aca="true" t="shared" si="17" ref="D34:D39">G34+J34+M34+P34</f>
        <v>0</v>
      </c>
      <c r="E34" s="290">
        <f aca="true" t="shared" si="18" ref="E34:E39">H34+K34+N34+Q34</f>
        <v>0</v>
      </c>
      <c r="F34" s="262">
        <v>0</v>
      </c>
      <c r="G34" s="263">
        <v>0</v>
      </c>
      <c r="H34" s="264">
        <v>0</v>
      </c>
      <c r="I34" s="262">
        <v>0</v>
      </c>
      <c r="J34" s="263">
        <v>0</v>
      </c>
      <c r="K34" s="264">
        <v>0</v>
      </c>
      <c r="L34" s="262">
        <v>0</v>
      </c>
      <c r="M34" s="263">
        <v>0</v>
      </c>
      <c r="N34" s="264">
        <v>0</v>
      </c>
      <c r="O34" s="262">
        <v>0</v>
      </c>
      <c r="P34" s="263">
        <v>0</v>
      </c>
      <c r="Q34" s="265">
        <v>0</v>
      </c>
    </row>
    <row r="35" spans="1:17" ht="12.75">
      <c r="A35" s="286" t="s">
        <v>759</v>
      </c>
      <c r="B35" s="287" t="s">
        <v>75</v>
      </c>
      <c r="C35" s="288">
        <f t="shared" si="16"/>
        <v>0</v>
      </c>
      <c r="D35" s="289">
        <f t="shared" si="17"/>
        <v>0</v>
      </c>
      <c r="E35" s="290">
        <f t="shared" si="18"/>
        <v>0</v>
      </c>
      <c r="F35" s="266">
        <v>0</v>
      </c>
      <c r="G35" s="267">
        <v>0</v>
      </c>
      <c r="H35" s="268">
        <v>0</v>
      </c>
      <c r="I35" s="266">
        <v>0</v>
      </c>
      <c r="J35" s="267">
        <v>0</v>
      </c>
      <c r="K35" s="268">
        <v>0</v>
      </c>
      <c r="L35" s="266">
        <v>0</v>
      </c>
      <c r="M35" s="267">
        <v>0</v>
      </c>
      <c r="N35" s="268">
        <v>0</v>
      </c>
      <c r="O35" s="266">
        <v>0</v>
      </c>
      <c r="P35" s="267">
        <v>0</v>
      </c>
      <c r="Q35" s="269">
        <v>0</v>
      </c>
    </row>
    <row r="36" spans="1:17" ht="12.75">
      <c r="A36" s="286" t="s">
        <v>760</v>
      </c>
      <c r="B36" s="287" t="s">
        <v>115</v>
      </c>
      <c r="C36" s="288">
        <f t="shared" si="16"/>
        <v>0</v>
      </c>
      <c r="D36" s="289">
        <f t="shared" si="17"/>
        <v>0</v>
      </c>
      <c r="E36" s="290">
        <f t="shared" si="18"/>
        <v>0</v>
      </c>
      <c r="F36" s="266">
        <v>0</v>
      </c>
      <c r="G36" s="267">
        <v>0</v>
      </c>
      <c r="H36" s="268">
        <v>0</v>
      </c>
      <c r="I36" s="266">
        <v>0</v>
      </c>
      <c r="J36" s="267">
        <v>0</v>
      </c>
      <c r="K36" s="268">
        <v>0</v>
      </c>
      <c r="L36" s="266">
        <v>0</v>
      </c>
      <c r="M36" s="267">
        <v>0</v>
      </c>
      <c r="N36" s="268">
        <v>0</v>
      </c>
      <c r="O36" s="266">
        <v>0</v>
      </c>
      <c r="P36" s="267">
        <v>0</v>
      </c>
      <c r="Q36" s="269">
        <v>0</v>
      </c>
    </row>
    <row r="37" spans="1:17" ht="12.75">
      <c r="A37" s="286" t="s">
        <v>761</v>
      </c>
      <c r="B37" s="287" t="s">
        <v>116</v>
      </c>
      <c r="C37" s="288">
        <f t="shared" si="16"/>
        <v>0</v>
      </c>
      <c r="D37" s="289">
        <f t="shared" si="17"/>
        <v>0</v>
      </c>
      <c r="E37" s="290">
        <f t="shared" si="18"/>
        <v>0</v>
      </c>
      <c r="F37" s="266">
        <v>0</v>
      </c>
      <c r="G37" s="267">
        <v>0</v>
      </c>
      <c r="H37" s="268">
        <v>0</v>
      </c>
      <c r="I37" s="266">
        <v>0</v>
      </c>
      <c r="J37" s="267">
        <v>0</v>
      </c>
      <c r="K37" s="268">
        <v>0</v>
      </c>
      <c r="L37" s="266">
        <v>0</v>
      </c>
      <c r="M37" s="267">
        <v>0</v>
      </c>
      <c r="N37" s="268">
        <v>0</v>
      </c>
      <c r="O37" s="266">
        <v>0</v>
      </c>
      <c r="P37" s="267">
        <v>0</v>
      </c>
      <c r="Q37" s="269">
        <v>0</v>
      </c>
    </row>
    <row r="38" spans="1:17" ht="12.75">
      <c r="A38" s="286" t="s">
        <v>762</v>
      </c>
      <c r="B38" s="287" t="s">
        <v>117</v>
      </c>
      <c r="C38" s="288">
        <f t="shared" si="16"/>
        <v>0</v>
      </c>
      <c r="D38" s="289">
        <f t="shared" si="17"/>
        <v>0</v>
      </c>
      <c r="E38" s="290">
        <f t="shared" si="18"/>
        <v>0</v>
      </c>
      <c r="F38" s="266">
        <v>0</v>
      </c>
      <c r="G38" s="267">
        <v>0</v>
      </c>
      <c r="H38" s="268">
        <v>0</v>
      </c>
      <c r="I38" s="266">
        <v>0</v>
      </c>
      <c r="J38" s="267">
        <v>0</v>
      </c>
      <c r="K38" s="268">
        <v>0</v>
      </c>
      <c r="L38" s="266">
        <v>0</v>
      </c>
      <c r="M38" s="267">
        <v>0</v>
      </c>
      <c r="N38" s="268">
        <v>0</v>
      </c>
      <c r="O38" s="266">
        <v>0</v>
      </c>
      <c r="P38" s="267">
        <v>0</v>
      </c>
      <c r="Q38" s="269">
        <v>0</v>
      </c>
    </row>
    <row r="39" spans="1:17" ht="12.75">
      <c r="A39" s="292" t="s">
        <v>763</v>
      </c>
      <c r="B39" s="293" t="s">
        <v>118</v>
      </c>
      <c r="C39" s="294">
        <f t="shared" si="16"/>
        <v>0</v>
      </c>
      <c r="D39" s="295">
        <f t="shared" si="17"/>
        <v>0</v>
      </c>
      <c r="E39" s="296">
        <f t="shared" si="18"/>
        <v>0</v>
      </c>
      <c r="F39" s="270">
        <v>0</v>
      </c>
      <c r="G39" s="271">
        <v>0</v>
      </c>
      <c r="H39" s="272">
        <v>0</v>
      </c>
      <c r="I39" s="270">
        <v>0</v>
      </c>
      <c r="J39" s="271">
        <v>0</v>
      </c>
      <c r="K39" s="272">
        <v>0</v>
      </c>
      <c r="L39" s="270">
        <v>0</v>
      </c>
      <c r="M39" s="271">
        <v>0</v>
      </c>
      <c r="N39" s="272">
        <v>0</v>
      </c>
      <c r="O39" s="270">
        <v>0</v>
      </c>
      <c r="P39" s="271">
        <v>0</v>
      </c>
      <c r="Q39" s="273">
        <v>0</v>
      </c>
    </row>
    <row r="40" spans="1:17" ht="12.75">
      <c r="A40" s="310" t="s">
        <v>764</v>
      </c>
      <c r="B40" s="298" t="s">
        <v>726</v>
      </c>
      <c r="C40" s="299">
        <f>SUM(C34:C39)</f>
        <v>0</v>
      </c>
      <c r="D40" s="300">
        <f>SUM(D34:D39)</f>
        <v>0</v>
      </c>
      <c r="E40" s="301">
        <f>SUM(E34:E39)</f>
        <v>0</v>
      </c>
      <c r="F40" s="299">
        <f>SUM(F34:F39)</f>
        <v>0</v>
      </c>
      <c r="G40" s="300">
        <f aca="true" t="shared" si="19" ref="G40:Q40">SUM(G34:G39)</f>
        <v>0</v>
      </c>
      <c r="H40" s="301">
        <f t="shared" si="19"/>
        <v>0</v>
      </c>
      <c r="I40" s="299">
        <f t="shared" si="19"/>
        <v>0</v>
      </c>
      <c r="J40" s="300">
        <f t="shared" si="19"/>
        <v>0</v>
      </c>
      <c r="K40" s="301">
        <f t="shared" si="19"/>
        <v>0</v>
      </c>
      <c r="L40" s="299">
        <f t="shared" si="19"/>
        <v>0</v>
      </c>
      <c r="M40" s="300">
        <f t="shared" si="19"/>
        <v>0</v>
      </c>
      <c r="N40" s="301">
        <f t="shared" si="19"/>
        <v>0</v>
      </c>
      <c r="O40" s="299">
        <f t="shared" si="19"/>
        <v>0</v>
      </c>
      <c r="P40" s="300">
        <f t="shared" si="19"/>
        <v>0</v>
      </c>
      <c r="Q40" s="302">
        <f t="shared" si="19"/>
        <v>0</v>
      </c>
    </row>
    <row r="41" spans="1:17" ht="12.75">
      <c r="A41" s="308" t="s">
        <v>765</v>
      </c>
      <c r="B41" s="257" t="s">
        <v>813</v>
      </c>
      <c r="C41" s="464" t="s">
        <v>721</v>
      </c>
      <c r="D41" s="465"/>
      <c r="E41" s="465"/>
      <c r="F41" s="464" t="s">
        <v>722</v>
      </c>
      <c r="G41" s="465"/>
      <c r="H41" s="465"/>
      <c r="I41" s="464" t="s">
        <v>846</v>
      </c>
      <c r="J41" s="465"/>
      <c r="K41" s="465"/>
      <c r="L41" s="464" t="s">
        <v>847</v>
      </c>
      <c r="M41" s="465"/>
      <c r="N41" s="465"/>
      <c r="O41" s="464" t="s">
        <v>723</v>
      </c>
      <c r="P41" s="465"/>
      <c r="Q41" s="466"/>
    </row>
    <row r="42" spans="1:17" ht="12.75">
      <c r="A42" s="280"/>
      <c r="B42" s="298" t="s">
        <v>730</v>
      </c>
      <c r="C42" s="282" t="s">
        <v>78</v>
      </c>
      <c r="D42" s="283" t="s">
        <v>724</v>
      </c>
      <c r="E42" s="284" t="s">
        <v>725</v>
      </c>
      <c r="F42" s="282" t="s">
        <v>78</v>
      </c>
      <c r="G42" s="283" t="s">
        <v>724</v>
      </c>
      <c r="H42" s="284" t="s">
        <v>725</v>
      </c>
      <c r="I42" s="282" t="s">
        <v>78</v>
      </c>
      <c r="J42" s="283" t="s">
        <v>724</v>
      </c>
      <c r="K42" s="284" t="s">
        <v>725</v>
      </c>
      <c r="L42" s="282" t="s">
        <v>78</v>
      </c>
      <c r="M42" s="283" t="s">
        <v>724</v>
      </c>
      <c r="N42" s="284" t="s">
        <v>725</v>
      </c>
      <c r="O42" s="282" t="s">
        <v>78</v>
      </c>
      <c r="P42" s="283" t="s">
        <v>724</v>
      </c>
      <c r="Q42" s="285" t="s">
        <v>725</v>
      </c>
    </row>
    <row r="43" spans="1:17" ht="12.75">
      <c r="A43" s="286" t="s">
        <v>766</v>
      </c>
      <c r="B43" s="287" t="s">
        <v>812</v>
      </c>
      <c r="C43" s="288">
        <f aca="true" t="shared" si="20" ref="C43:C48">F43+I43+L43+O43</f>
        <v>0</v>
      </c>
      <c r="D43" s="289">
        <f aca="true" t="shared" si="21" ref="D43:D48">G43+J43+M43+P43</f>
        <v>0</v>
      </c>
      <c r="E43" s="290">
        <f aca="true" t="shared" si="22" ref="E43:E48">H43+K43+N43+Q43</f>
        <v>0</v>
      </c>
      <c r="F43" s="262">
        <v>0</v>
      </c>
      <c r="G43" s="263">
        <v>0</v>
      </c>
      <c r="H43" s="264">
        <v>0</v>
      </c>
      <c r="I43" s="262">
        <v>0</v>
      </c>
      <c r="J43" s="263">
        <v>0</v>
      </c>
      <c r="K43" s="264">
        <v>0</v>
      </c>
      <c r="L43" s="262">
        <v>0</v>
      </c>
      <c r="M43" s="263">
        <v>0</v>
      </c>
      <c r="N43" s="264">
        <v>0</v>
      </c>
      <c r="O43" s="262">
        <v>0</v>
      </c>
      <c r="P43" s="263">
        <v>0</v>
      </c>
      <c r="Q43" s="265">
        <v>0</v>
      </c>
    </row>
    <row r="44" spans="1:17" ht="12.75">
      <c r="A44" s="286" t="s">
        <v>767</v>
      </c>
      <c r="B44" s="287" t="s">
        <v>75</v>
      </c>
      <c r="C44" s="288">
        <f t="shared" si="20"/>
        <v>0</v>
      </c>
      <c r="D44" s="289">
        <f t="shared" si="21"/>
        <v>0</v>
      </c>
      <c r="E44" s="290">
        <f t="shared" si="22"/>
        <v>0</v>
      </c>
      <c r="F44" s="266">
        <v>0</v>
      </c>
      <c r="G44" s="267">
        <v>0</v>
      </c>
      <c r="H44" s="268">
        <v>0</v>
      </c>
      <c r="I44" s="266">
        <v>0</v>
      </c>
      <c r="J44" s="267">
        <v>0</v>
      </c>
      <c r="K44" s="268">
        <v>0</v>
      </c>
      <c r="L44" s="266">
        <v>0</v>
      </c>
      <c r="M44" s="267">
        <v>0</v>
      </c>
      <c r="N44" s="268">
        <v>0</v>
      </c>
      <c r="O44" s="266">
        <v>0</v>
      </c>
      <c r="P44" s="267">
        <v>0</v>
      </c>
      <c r="Q44" s="269">
        <v>0</v>
      </c>
    </row>
    <row r="45" spans="1:17" ht="12.75">
      <c r="A45" s="286" t="s">
        <v>768</v>
      </c>
      <c r="B45" s="287" t="s">
        <v>115</v>
      </c>
      <c r="C45" s="288">
        <f t="shared" si="20"/>
        <v>0</v>
      </c>
      <c r="D45" s="289">
        <f t="shared" si="21"/>
        <v>0</v>
      </c>
      <c r="E45" s="290">
        <f t="shared" si="22"/>
        <v>0</v>
      </c>
      <c r="F45" s="266">
        <v>0</v>
      </c>
      <c r="G45" s="267">
        <v>0</v>
      </c>
      <c r="H45" s="268">
        <v>0</v>
      </c>
      <c r="I45" s="266">
        <v>0</v>
      </c>
      <c r="J45" s="267">
        <v>0</v>
      </c>
      <c r="K45" s="268">
        <v>0</v>
      </c>
      <c r="L45" s="266">
        <v>0</v>
      </c>
      <c r="M45" s="267">
        <v>0</v>
      </c>
      <c r="N45" s="268">
        <v>0</v>
      </c>
      <c r="O45" s="266">
        <v>0</v>
      </c>
      <c r="P45" s="267">
        <v>0</v>
      </c>
      <c r="Q45" s="269">
        <v>0</v>
      </c>
    </row>
    <row r="46" spans="1:17" ht="12.75">
      <c r="A46" s="286" t="s">
        <v>769</v>
      </c>
      <c r="B46" s="287" t="s">
        <v>116</v>
      </c>
      <c r="C46" s="288">
        <f t="shared" si="20"/>
        <v>0</v>
      </c>
      <c r="D46" s="289">
        <f t="shared" si="21"/>
        <v>0</v>
      </c>
      <c r="E46" s="290">
        <f t="shared" si="22"/>
        <v>0</v>
      </c>
      <c r="F46" s="266">
        <v>0</v>
      </c>
      <c r="G46" s="267">
        <v>0</v>
      </c>
      <c r="H46" s="268">
        <v>0</v>
      </c>
      <c r="I46" s="266">
        <v>0</v>
      </c>
      <c r="J46" s="267">
        <v>0</v>
      </c>
      <c r="K46" s="268">
        <v>0</v>
      </c>
      <c r="L46" s="266">
        <v>0</v>
      </c>
      <c r="M46" s="267">
        <v>0</v>
      </c>
      <c r="N46" s="268">
        <v>0</v>
      </c>
      <c r="O46" s="266">
        <v>0</v>
      </c>
      <c r="P46" s="267">
        <v>0</v>
      </c>
      <c r="Q46" s="269">
        <v>0</v>
      </c>
    </row>
    <row r="47" spans="1:17" ht="12.75">
      <c r="A47" s="286" t="s">
        <v>770</v>
      </c>
      <c r="B47" s="287" t="s">
        <v>117</v>
      </c>
      <c r="C47" s="288">
        <f t="shared" si="20"/>
        <v>0</v>
      </c>
      <c r="D47" s="289">
        <f t="shared" si="21"/>
        <v>0</v>
      </c>
      <c r="E47" s="290">
        <f t="shared" si="22"/>
        <v>0</v>
      </c>
      <c r="F47" s="266">
        <v>0</v>
      </c>
      <c r="G47" s="267">
        <v>0</v>
      </c>
      <c r="H47" s="268">
        <v>0</v>
      </c>
      <c r="I47" s="266">
        <v>0</v>
      </c>
      <c r="J47" s="267">
        <v>0</v>
      </c>
      <c r="K47" s="268">
        <v>0</v>
      </c>
      <c r="L47" s="266">
        <v>0</v>
      </c>
      <c r="M47" s="267">
        <v>0</v>
      </c>
      <c r="N47" s="268">
        <v>0</v>
      </c>
      <c r="O47" s="266">
        <v>0</v>
      </c>
      <c r="P47" s="267">
        <v>0</v>
      </c>
      <c r="Q47" s="269">
        <v>0</v>
      </c>
    </row>
    <row r="48" spans="1:17" ht="12.75">
      <c r="A48" s="292" t="s">
        <v>771</v>
      </c>
      <c r="B48" s="293" t="s">
        <v>118</v>
      </c>
      <c r="C48" s="294">
        <f t="shared" si="20"/>
        <v>0</v>
      </c>
      <c r="D48" s="295">
        <f t="shared" si="21"/>
        <v>0</v>
      </c>
      <c r="E48" s="296">
        <f t="shared" si="22"/>
        <v>0</v>
      </c>
      <c r="F48" s="270">
        <v>0</v>
      </c>
      <c r="G48" s="271">
        <v>0</v>
      </c>
      <c r="H48" s="272">
        <v>0</v>
      </c>
      <c r="I48" s="270">
        <v>0</v>
      </c>
      <c r="J48" s="271">
        <v>0</v>
      </c>
      <c r="K48" s="272">
        <v>0</v>
      </c>
      <c r="L48" s="270">
        <v>0</v>
      </c>
      <c r="M48" s="271">
        <v>0</v>
      </c>
      <c r="N48" s="272">
        <v>0</v>
      </c>
      <c r="O48" s="270">
        <v>0</v>
      </c>
      <c r="P48" s="271">
        <v>0</v>
      </c>
      <c r="Q48" s="273">
        <v>0</v>
      </c>
    </row>
    <row r="49" spans="1:17" ht="12.75">
      <c r="A49" s="310" t="s">
        <v>772</v>
      </c>
      <c r="B49" s="298" t="s">
        <v>726</v>
      </c>
      <c r="C49" s="299">
        <f>SUM(C43:C48)</f>
        <v>0</v>
      </c>
      <c r="D49" s="300">
        <f>SUM(D43:D48)</f>
        <v>0</v>
      </c>
      <c r="E49" s="301">
        <f>SUM(E43:E48)</f>
        <v>0</v>
      </c>
      <c r="F49" s="299">
        <f>SUM(F43:F48)</f>
        <v>0</v>
      </c>
      <c r="G49" s="300">
        <f aca="true" t="shared" si="23" ref="G49:Q49">SUM(G43:G48)</f>
        <v>0</v>
      </c>
      <c r="H49" s="301">
        <f t="shared" si="23"/>
        <v>0</v>
      </c>
      <c r="I49" s="299">
        <f t="shared" si="23"/>
        <v>0</v>
      </c>
      <c r="J49" s="300">
        <f t="shared" si="23"/>
        <v>0</v>
      </c>
      <c r="K49" s="301">
        <f t="shared" si="23"/>
        <v>0</v>
      </c>
      <c r="L49" s="299">
        <f t="shared" si="23"/>
        <v>0</v>
      </c>
      <c r="M49" s="300">
        <f t="shared" si="23"/>
        <v>0</v>
      </c>
      <c r="N49" s="301">
        <f t="shared" si="23"/>
        <v>0</v>
      </c>
      <c r="O49" s="299">
        <f t="shared" si="23"/>
        <v>0</v>
      </c>
      <c r="P49" s="300">
        <f t="shared" si="23"/>
        <v>0</v>
      </c>
      <c r="Q49" s="302">
        <f t="shared" si="23"/>
        <v>0</v>
      </c>
    </row>
    <row r="50" spans="1:17" ht="12.75">
      <c r="A50" s="308" t="s">
        <v>773</v>
      </c>
      <c r="B50" s="257" t="s">
        <v>813</v>
      </c>
      <c r="C50" s="464" t="s">
        <v>721</v>
      </c>
      <c r="D50" s="465"/>
      <c r="E50" s="465"/>
      <c r="F50" s="464" t="s">
        <v>722</v>
      </c>
      <c r="G50" s="465"/>
      <c r="H50" s="465"/>
      <c r="I50" s="464" t="s">
        <v>846</v>
      </c>
      <c r="J50" s="465"/>
      <c r="K50" s="465"/>
      <c r="L50" s="464" t="s">
        <v>847</v>
      </c>
      <c r="M50" s="465"/>
      <c r="N50" s="465"/>
      <c r="O50" s="464" t="s">
        <v>723</v>
      </c>
      <c r="P50" s="465"/>
      <c r="Q50" s="466"/>
    </row>
    <row r="51" spans="1:17" ht="12.75">
      <c r="A51" s="280"/>
      <c r="B51" s="298" t="s">
        <v>731</v>
      </c>
      <c r="C51" s="282" t="s">
        <v>78</v>
      </c>
      <c r="D51" s="283" t="s">
        <v>724</v>
      </c>
      <c r="E51" s="284" t="s">
        <v>725</v>
      </c>
      <c r="F51" s="282" t="s">
        <v>78</v>
      </c>
      <c r="G51" s="283" t="s">
        <v>724</v>
      </c>
      <c r="H51" s="284" t="s">
        <v>725</v>
      </c>
      <c r="I51" s="282" t="s">
        <v>78</v>
      </c>
      <c r="J51" s="283" t="s">
        <v>724</v>
      </c>
      <c r="K51" s="284" t="s">
        <v>725</v>
      </c>
      <c r="L51" s="282" t="s">
        <v>78</v>
      </c>
      <c r="M51" s="283" t="s">
        <v>724</v>
      </c>
      <c r="N51" s="284" t="s">
        <v>725</v>
      </c>
      <c r="O51" s="282" t="s">
        <v>78</v>
      </c>
      <c r="P51" s="283" t="s">
        <v>724</v>
      </c>
      <c r="Q51" s="285" t="s">
        <v>725</v>
      </c>
    </row>
    <row r="52" spans="1:17" ht="12.75">
      <c r="A52" s="286" t="s">
        <v>774</v>
      </c>
      <c r="B52" s="287" t="s">
        <v>812</v>
      </c>
      <c r="C52" s="288">
        <f aca="true" t="shared" si="24" ref="C52:C57">F52+I52+L52+O52</f>
        <v>0</v>
      </c>
      <c r="D52" s="289">
        <f aca="true" t="shared" si="25" ref="D52:D57">G52+J52+M52+P52</f>
        <v>0</v>
      </c>
      <c r="E52" s="290">
        <f aca="true" t="shared" si="26" ref="E52:E57">H52+K52+N52+Q52</f>
        <v>0</v>
      </c>
      <c r="F52" s="262">
        <v>0</v>
      </c>
      <c r="G52" s="263">
        <v>0</v>
      </c>
      <c r="H52" s="264">
        <v>0</v>
      </c>
      <c r="I52" s="262">
        <v>0</v>
      </c>
      <c r="J52" s="263">
        <v>0</v>
      </c>
      <c r="K52" s="264">
        <v>0</v>
      </c>
      <c r="L52" s="262">
        <v>0</v>
      </c>
      <c r="M52" s="263">
        <v>0</v>
      </c>
      <c r="N52" s="264">
        <v>0</v>
      </c>
      <c r="O52" s="262">
        <v>0</v>
      </c>
      <c r="P52" s="263">
        <v>0</v>
      </c>
      <c r="Q52" s="265">
        <v>0</v>
      </c>
    </row>
    <row r="53" spans="1:17" ht="12.75">
      <c r="A53" s="286" t="s">
        <v>775</v>
      </c>
      <c r="B53" s="287" t="s">
        <v>75</v>
      </c>
      <c r="C53" s="288">
        <f t="shared" si="24"/>
        <v>0</v>
      </c>
      <c r="D53" s="289">
        <f t="shared" si="25"/>
        <v>0</v>
      </c>
      <c r="E53" s="290">
        <f t="shared" si="26"/>
        <v>0</v>
      </c>
      <c r="F53" s="266">
        <v>0</v>
      </c>
      <c r="G53" s="267">
        <v>0</v>
      </c>
      <c r="H53" s="268">
        <v>0</v>
      </c>
      <c r="I53" s="266">
        <v>0</v>
      </c>
      <c r="J53" s="267">
        <v>0</v>
      </c>
      <c r="K53" s="268">
        <v>0</v>
      </c>
      <c r="L53" s="266">
        <v>0</v>
      </c>
      <c r="M53" s="267">
        <v>0</v>
      </c>
      <c r="N53" s="268">
        <v>0</v>
      </c>
      <c r="O53" s="266">
        <v>0</v>
      </c>
      <c r="P53" s="267">
        <v>0</v>
      </c>
      <c r="Q53" s="269">
        <v>0</v>
      </c>
    </row>
    <row r="54" spans="1:17" ht="12.75">
      <c r="A54" s="286" t="s">
        <v>776</v>
      </c>
      <c r="B54" s="287" t="s">
        <v>115</v>
      </c>
      <c r="C54" s="288">
        <f t="shared" si="24"/>
        <v>0</v>
      </c>
      <c r="D54" s="289">
        <f t="shared" si="25"/>
        <v>0</v>
      </c>
      <c r="E54" s="290">
        <f t="shared" si="26"/>
        <v>0</v>
      </c>
      <c r="F54" s="266">
        <v>0</v>
      </c>
      <c r="G54" s="267">
        <v>0</v>
      </c>
      <c r="H54" s="268">
        <v>0</v>
      </c>
      <c r="I54" s="266">
        <v>0</v>
      </c>
      <c r="J54" s="267">
        <v>0</v>
      </c>
      <c r="K54" s="268">
        <v>0</v>
      </c>
      <c r="L54" s="266">
        <v>0</v>
      </c>
      <c r="M54" s="267">
        <v>0</v>
      </c>
      <c r="N54" s="268">
        <v>0</v>
      </c>
      <c r="O54" s="266">
        <v>0</v>
      </c>
      <c r="P54" s="267">
        <v>0</v>
      </c>
      <c r="Q54" s="269">
        <v>0</v>
      </c>
    </row>
    <row r="55" spans="1:17" ht="12.75">
      <c r="A55" s="286" t="s">
        <v>777</v>
      </c>
      <c r="B55" s="287" t="s">
        <v>116</v>
      </c>
      <c r="C55" s="288">
        <f t="shared" si="24"/>
        <v>0</v>
      </c>
      <c r="D55" s="289">
        <f t="shared" si="25"/>
        <v>0</v>
      </c>
      <c r="E55" s="290">
        <f t="shared" si="26"/>
        <v>0</v>
      </c>
      <c r="F55" s="266">
        <v>0</v>
      </c>
      <c r="G55" s="267">
        <v>0</v>
      </c>
      <c r="H55" s="268">
        <v>0</v>
      </c>
      <c r="I55" s="266">
        <v>0</v>
      </c>
      <c r="J55" s="267">
        <v>0</v>
      </c>
      <c r="K55" s="268">
        <v>0</v>
      </c>
      <c r="L55" s="266">
        <v>0</v>
      </c>
      <c r="M55" s="267">
        <v>0</v>
      </c>
      <c r="N55" s="268">
        <v>0</v>
      </c>
      <c r="O55" s="266">
        <v>0</v>
      </c>
      <c r="P55" s="267">
        <v>0</v>
      </c>
      <c r="Q55" s="269">
        <v>0</v>
      </c>
    </row>
    <row r="56" spans="1:17" ht="12.75">
      <c r="A56" s="286" t="s">
        <v>778</v>
      </c>
      <c r="B56" s="287" t="s">
        <v>117</v>
      </c>
      <c r="C56" s="288">
        <f t="shared" si="24"/>
        <v>0</v>
      </c>
      <c r="D56" s="289">
        <f t="shared" si="25"/>
        <v>0</v>
      </c>
      <c r="E56" s="290">
        <f t="shared" si="26"/>
        <v>0</v>
      </c>
      <c r="F56" s="266">
        <v>0</v>
      </c>
      <c r="G56" s="267">
        <v>0</v>
      </c>
      <c r="H56" s="268">
        <v>0</v>
      </c>
      <c r="I56" s="266">
        <v>0</v>
      </c>
      <c r="J56" s="267">
        <v>0</v>
      </c>
      <c r="K56" s="268">
        <v>0</v>
      </c>
      <c r="L56" s="266">
        <v>0</v>
      </c>
      <c r="M56" s="267">
        <v>0</v>
      </c>
      <c r="N56" s="268">
        <v>0</v>
      </c>
      <c r="O56" s="266">
        <v>0</v>
      </c>
      <c r="P56" s="267">
        <v>0</v>
      </c>
      <c r="Q56" s="269">
        <v>0</v>
      </c>
    </row>
    <row r="57" spans="1:17" ht="12.75">
      <c r="A57" s="292" t="s">
        <v>779</v>
      </c>
      <c r="B57" s="293" t="s">
        <v>118</v>
      </c>
      <c r="C57" s="294">
        <f t="shared" si="24"/>
        <v>0</v>
      </c>
      <c r="D57" s="295">
        <f t="shared" si="25"/>
        <v>0</v>
      </c>
      <c r="E57" s="296">
        <f t="shared" si="26"/>
        <v>0</v>
      </c>
      <c r="F57" s="270">
        <v>0</v>
      </c>
      <c r="G57" s="271">
        <v>0</v>
      </c>
      <c r="H57" s="272">
        <v>0</v>
      </c>
      <c r="I57" s="270">
        <v>0</v>
      </c>
      <c r="J57" s="271">
        <v>0</v>
      </c>
      <c r="K57" s="272">
        <v>0</v>
      </c>
      <c r="L57" s="270">
        <v>0</v>
      </c>
      <c r="M57" s="271">
        <v>0</v>
      </c>
      <c r="N57" s="272">
        <v>0</v>
      </c>
      <c r="O57" s="270">
        <v>0</v>
      </c>
      <c r="P57" s="271">
        <v>0</v>
      </c>
      <c r="Q57" s="273">
        <v>0</v>
      </c>
    </row>
    <row r="58" spans="1:17" ht="12.75">
      <c r="A58" s="309" t="s">
        <v>780</v>
      </c>
      <c r="B58" s="298" t="s">
        <v>726</v>
      </c>
      <c r="C58" s="299">
        <f>SUM(C52:C57)</f>
        <v>0</v>
      </c>
      <c r="D58" s="300">
        <f>SUM(D52:D57)</f>
        <v>0</v>
      </c>
      <c r="E58" s="301">
        <f>SUM(E52:E57)</f>
        <v>0</v>
      </c>
      <c r="F58" s="299">
        <f>SUM(F52:F57)</f>
        <v>0</v>
      </c>
      <c r="G58" s="300">
        <f aca="true" t="shared" si="27" ref="G58:Q58">SUM(G52:G57)</f>
        <v>0</v>
      </c>
      <c r="H58" s="301">
        <f t="shared" si="27"/>
        <v>0</v>
      </c>
      <c r="I58" s="299">
        <f t="shared" si="27"/>
        <v>0</v>
      </c>
      <c r="J58" s="300">
        <f t="shared" si="27"/>
        <v>0</v>
      </c>
      <c r="K58" s="301">
        <f t="shared" si="27"/>
        <v>0</v>
      </c>
      <c r="L58" s="299">
        <f t="shared" si="27"/>
        <v>0</v>
      </c>
      <c r="M58" s="300">
        <f t="shared" si="27"/>
        <v>0</v>
      </c>
      <c r="N58" s="301">
        <f t="shared" si="27"/>
        <v>0</v>
      </c>
      <c r="O58" s="299">
        <f t="shared" si="27"/>
        <v>0</v>
      </c>
      <c r="P58" s="300">
        <f t="shared" si="27"/>
        <v>0</v>
      </c>
      <c r="Q58" s="302">
        <f t="shared" si="27"/>
        <v>0</v>
      </c>
    </row>
    <row r="59" spans="1:17" ht="12.75">
      <c r="A59" s="308" t="s">
        <v>781</v>
      </c>
      <c r="B59" s="257" t="s">
        <v>813</v>
      </c>
      <c r="C59" s="464" t="s">
        <v>721</v>
      </c>
      <c r="D59" s="465"/>
      <c r="E59" s="465"/>
      <c r="F59" s="464" t="s">
        <v>722</v>
      </c>
      <c r="G59" s="465"/>
      <c r="H59" s="465"/>
      <c r="I59" s="464" t="s">
        <v>846</v>
      </c>
      <c r="J59" s="465"/>
      <c r="K59" s="465"/>
      <c r="L59" s="464" t="s">
        <v>847</v>
      </c>
      <c r="M59" s="465"/>
      <c r="N59" s="465"/>
      <c r="O59" s="464" t="s">
        <v>723</v>
      </c>
      <c r="P59" s="465"/>
      <c r="Q59" s="466"/>
    </row>
    <row r="60" spans="1:17" ht="12.75">
      <c r="A60" s="280"/>
      <c r="B60" s="298" t="s">
        <v>816</v>
      </c>
      <c r="C60" s="282" t="s">
        <v>78</v>
      </c>
      <c r="D60" s="283" t="s">
        <v>724</v>
      </c>
      <c r="E60" s="284" t="s">
        <v>725</v>
      </c>
      <c r="F60" s="282" t="s">
        <v>78</v>
      </c>
      <c r="G60" s="283" t="s">
        <v>724</v>
      </c>
      <c r="H60" s="284" t="s">
        <v>725</v>
      </c>
      <c r="I60" s="282" t="s">
        <v>78</v>
      </c>
      <c r="J60" s="283" t="s">
        <v>724</v>
      </c>
      <c r="K60" s="284" t="s">
        <v>725</v>
      </c>
      <c r="L60" s="282" t="s">
        <v>78</v>
      </c>
      <c r="M60" s="283" t="s">
        <v>724</v>
      </c>
      <c r="N60" s="284" t="s">
        <v>725</v>
      </c>
      <c r="O60" s="282" t="s">
        <v>78</v>
      </c>
      <c r="P60" s="283" t="s">
        <v>724</v>
      </c>
      <c r="Q60" s="285" t="s">
        <v>725</v>
      </c>
    </row>
    <row r="61" spans="1:17" ht="12.75">
      <c r="A61" s="286" t="s">
        <v>782</v>
      </c>
      <c r="B61" s="287" t="s">
        <v>812</v>
      </c>
      <c r="C61" s="288">
        <f aca="true" t="shared" si="28" ref="C61:C66">F61+I61+L61+O61</f>
        <v>0</v>
      </c>
      <c r="D61" s="289">
        <f aca="true" t="shared" si="29" ref="D61:D66">G61+J61+M61+P61</f>
        <v>0</v>
      </c>
      <c r="E61" s="290">
        <f aca="true" t="shared" si="30" ref="E61:E66">H61+K61+N61+Q61</f>
        <v>0</v>
      </c>
      <c r="F61" s="262">
        <v>0</v>
      </c>
      <c r="G61" s="263">
        <v>0</v>
      </c>
      <c r="H61" s="264">
        <v>0</v>
      </c>
      <c r="I61" s="262">
        <v>0</v>
      </c>
      <c r="J61" s="263">
        <v>0</v>
      </c>
      <c r="K61" s="264">
        <v>0</v>
      </c>
      <c r="L61" s="262">
        <v>0</v>
      </c>
      <c r="M61" s="263">
        <v>0</v>
      </c>
      <c r="N61" s="264">
        <v>0</v>
      </c>
      <c r="O61" s="262">
        <v>0</v>
      </c>
      <c r="P61" s="263">
        <v>0</v>
      </c>
      <c r="Q61" s="265">
        <v>0</v>
      </c>
    </row>
    <row r="62" spans="1:17" ht="12.75">
      <c r="A62" s="286" t="s">
        <v>783</v>
      </c>
      <c r="B62" s="287" t="s">
        <v>75</v>
      </c>
      <c r="C62" s="288">
        <f t="shared" si="28"/>
        <v>0</v>
      </c>
      <c r="D62" s="289">
        <f t="shared" si="29"/>
        <v>0</v>
      </c>
      <c r="E62" s="290">
        <f t="shared" si="30"/>
        <v>0</v>
      </c>
      <c r="F62" s="266">
        <v>0</v>
      </c>
      <c r="G62" s="267">
        <v>0</v>
      </c>
      <c r="H62" s="268">
        <v>0</v>
      </c>
      <c r="I62" s="266">
        <v>0</v>
      </c>
      <c r="J62" s="267">
        <v>0</v>
      </c>
      <c r="K62" s="268">
        <v>0</v>
      </c>
      <c r="L62" s="266">
        <v>0</v>
      </c>
      <c r="M62" s="267">
        <v>0</v>
      </c>
      <c r="N62" s="268">
        <v>0</v>
      </c>
      <c r="O62" s="266">
        <v>0</v>
      </c>
      <c r="P62" s="267">
        <v>0</v>
      </c>
      <c r="Q62" s="269">
        <v>0</v>
      </c>
    </row>
    <row r="63" spans="1:17" ht="12.75">
      <c r="A63" s="286" t="s">
        <v>784</v>
      </c>
      <c r="B63" s="287" t="s">
        <v>115</v>
      </c>
      <c r="C63" s="288">
        <f t="shared" si="28"/>
        <v>0</v>
      </c>
      <c r="D63" s="289">
        <f t="shared" si="29"/>
        <v>0</v>
      </c>
      <c r="E63" s="290">
        <f t="shared" si="30"/>
        <v>0</v>
      </c>
      <c r="F63" s="266">
        <v>0</v>
      </c>
      <c r="G63" s="267">
        <v>0</v>
      </c>
      <c r="H63" s="268">
        <v>0</v>
      </c>
      <c r="I63" s="266">
        <v>0</v>
      </c>
      <c r="J63" s="267">
        <v>0</v>
      </c>
      <c r="K63" s="268">
        <v>0</v>
      </c>
      <c r="L63" s="266">
        <v>0</v>
      </c>
      <c r="M63" s="267">
        <v>0</v>
      </c>
      <c r="N63" s="268">
        <v>0</v>
      </c>
      <c r="O63" s="266">
        <v>0</v>
      </c>
      <c r="P63" s="267">
        <v>0</v>
      </c>
      <c r="Q63" s="269">
        <v>0</v>
      </c>
    </row>
    <row r="64" spans="1:17" ht="12.75">
      <c r="A64" s="286" t="s">
        <v>785</v>
      </c>
      <c r="B64" s="287" t="s">
        <v>116</v>
      </c>
      <c r="C64" s="288">
        <f t="shared" si="28"/>
        <v>0</v>
      </c>
      <c r="D64" s="289">
        <f t="shared" si="29"/>
        <v>0</v>
      </c>
      <c r="E64" s="290">
        <f t="shared" si="30"/>
        <v>0</v>
      </c>
      <c r="F64" s="266">
        <v>0</v>
      </c>
      <c r="G64" s="267">
        <v>0</v>
      </c>
      <c r="H64" s="268">
        <v>0</v>
      </c>
      <c r="I64" s="266">
        <v>0</v>
      </c>
      <c r="J64" s="267">
        <v>0</v>
      </c>
      <c r="K64" s="268">
        <v>0</v>
      </c>
      <c r="L64" s="266">
        <v>0</v>
      </c>
      <c r="M64" s="267">
        <v>0</v>
      </c>
      <c r="N64" s="268">
        <v>0</v>
      </c>
      <c r="O64" s="266">
        <v>0</v>
      </c>
      <c r="P64" s="267">
        <v>0</v>
      </c>
      <c r="Q64" s="269">
        <v>0</v>
      </c>
    </row>
    <row r="65" spans="1:17" ht="12.75">
      <c r="A65" s="286" t="s">
        <v>786</v>
      </c>
      <c r="B65" s="287" t="s">
        <v>117</v>
      </c>
      <c r="C65" s="288">
        <f t="shared" si="28"/>
        <v>0</v>
      </c>
      <c r="D65" s="289">
        <f t="shared" si="29"/>
        <v>0</v>
      </c>
      <c r="E65" s="290">
        <f t="shared" si="30"/>
        <v>0</v>
      </c>
      <c r="F65" s="266">
        <v>0</v>
      </c>
      <c r="G65" s="267">
        <v>0</v>
      </c>
      <c r="H65" s="268">
        <v>0</v>
      </c>
      <c r="I65" s="266">
        <v>0</v>
      </c>
      <c r="J65" s="267">
        <v>0</v>
      </c>
      <c r="K65" s="268">
        <v>0</v>
      </c>
      <c r="L65" s="266">
        <v>0</v>
      </c>
      <c r="M65" s="267">
        <v>0</v>
      </c>
      <c r="N65" s="268">
        <v>0</v>
      </c>
      <c r="O65" s="266">
        <v>0</v>
      </c>
      <c r="P65" s="267">
        <v>0</v>
      </c>
      <c r="Q65" s="269">
        <v>0</v>
      </c>
    </row>
    <row r="66" spans="1:17" ht="12.75">
      <c r="A66" s="292" t="s">
        <v>787</v>
      </c>
      <c r="B66" s="293" t="s">
        <v>118</v>
      </c>
      <c r="C66" s="294">
        <f t="shared" si="28"/>
        <v>0</v>
      </c>
      <c r="D66" s="295">
        <f t="shared" si="29"/>
        <v>0</v>
      </c>
      <c r="E66" s="296">
        <f t="shared" si="30"/>
        <v>0</v>
      </c>
      <c r="F66" s="270">
        <v>0</v>
      </c>
      <c r="G66" s="271">
        <v>0</v>
      </c>
      <c r="H66" s="272">
        <v>0</v>
      </c>
      <c r="I66" s="270">
        <v>0</v>
      </c>
      <c r="J66" s="271">
        <v>0</v>
      </c>
      <c r="K66" s="272">
        <v>0</v>
      </c>
      <c r="L66" s="270">
        <v>0</v>
      </c>
      <c r="M66" s="271">
        <v>0</v>
      </c>
      <c r="N66" s="272">
        <v>0</v>
      </c>
      <c r="O66" s="270">
        <v>0</v>
      </c>
      <c r="P66" s="271">
        <v>0</v>
      </c>
      <c r="Q66" s="273">
        <v>0</v>
      </c>
    </row>
    <row r="67" spans="1:17" ht="12.75">
      <c r="A67" s="309" t="s">
        <v>788</v>
      </c>
      <c r="B67" s="298" t="s">
        <v>726</v>
      </c>
      <c r="C67" s="299">
        <f aca="true" t="shared" si="31" ref="C67:Q67">SUM(C61:C66)</f>
        <v>0</v>
      </c>
      <c r="D67" s="300">
        <f t="shared" si="31"/>
        <v>0</v>
      </c>
      <c r="E67" s="301">
        <f t="shared" si="31"/>
        <v>0</v>
      </c>
      <c r="F67" s="299">
        <f t="shared" si="31"/>
        <v>0</v>
      </c>
      <c r="G67" s="300">
        <f t="shared" si="31"/>
        <v>0</v>
      </c>
      <c r="H67" s="301">
        <f t="shared" si="31"/>
        <v>0</v>
      </c>
      <c r="I67" s="299">
        <f t="shared" si="31"/>
        <v>0</v>
      </c>
      <c r="J67" s="300">
        <f t="shared" si="31"/>
        <v>0</v>
      </c>
      <c r="K67" s="301">
        <f t="shared" si="31"/>
        <v>0</v>
      </c>
      <c r="L67" s="299">
        <f t="shared" si="31"/>
        <v>0</v>
      </c>
      <c r="M67" s="300">
        <f t="shared" si="31"/>
        <v>0</v>
      </c>
      <c r="N67" s="301">
        <f t="shared" si="31"/>
        <v>0</v>
      </c>
      <c r="O67" s="299">
        <f t="shared" si="31"/>
        <v>0</v>
      </c>
      <c r="P67" s="300">
        <f t="shared" si="31"/>
        <v>0</v>
      </c>
      <c r="Q67" s="302">
        <f t="shared" si="31"/>
        <v>0</v>
      </c>
    </row>
    <row r="68" spans="1:17" ht="12.75">
      <c r="A68" s="308" t="s">
        <v>789</v>
      </c>
      <c r="B68" s="257" t="s">
        <v>813</v>
      </c>
      <c r="C68" s="464" t="s">
        <v>721</v>
      </c>
      <c r="D68" s="465"/>
      <c r="E68" s="465"/>
      <c r="F68" s="464" t="s">
        <v>722</v>
      </c>
      <c r="G68" s="465"/>
      <c r="H68" s="465"/>
      <c r="I68" s="464" t="s">
        <v>846</v>
      </c>
      <c r="J68" s="465"/>
      <c r="K68" s="465"/>
      <c r="L68" s="464" t="s">
        <v>847</v>
      </c>
      <c r="M68" s="465"/>
      <c r="N68" s="465"/>
      <c r="O68" s="464" t="s">
        <v>723</v>
      </c>
      <c r="P68" s="465"/>
      <c r="Q68" s="466"/>
    </row>
    <row r="69" spans="1:17" ht="12.75">
      <c r="A69" s="280"/>
      <c r="B69" s="298" t="s">
        <v>817</v>
      </c>
      <c r="C69" s="282" t="s">
        <v>78</v>
      </c>
      <c r="D69" s="283" t="s">
        <v>724</v>
      </c>
      <c r="E69" s="284" t="s">
        <v>725</v>
      </c>
      <c r="F69" s="282" t="s">
        <v>78</v>
      </c>
      <c r="G69" s="283" t="s">
        <v>724</v>
      </c>
      <c r="H69" s="284" t="s">
        <v>725</v>
      </c>
      <c r="I69" s="282" t="s">
        <v>78</v>
      </c>
      <c r="J69" s="283" t="s">
        <v>724</v>
      </c>
      <c r="K69" s="284" t="s">
        <v>725</v>
      </c>
      <c r="L69" s="282" t="s">
        <v>78</v>
      </c>
      <c r="M69" s="283" t="s">
        <v>724</v>
      </c>
      <c r="N69" s="284" t="s">
        <v>725</v>
      </c>
      <c r="O69" s="282" t="s">
        <v>78</v>
      </c>
      <c r="P69" s="283" t="s">
        <v>724</v>
      </c>
      <c r="Q69" s="285" t="s">
        <v>725</v>
      </c>
    </row>
    <row r="70" spans="1:17" ht="12.75">
      <c r="A70" s="286" t="s">
        <v>790</v>
      </c>
      <c r="B70" s="287" t="s">
        <v>812</v>
      </c>
      <c r="C70" s="288">
        <f aca="true" t="shared" si="32" ref="C70:C75">F70+I70+L70+O70</f>
        <v>0</v>
      </c>
      <c r="D70" s="289">
        <f aca="true" t="shared" si="33" ref="D70:D75">G70+J70+M70+P70</f>
        <v>0</v>
      </c>
      <c r="E70" s="290">
        <f aca="true" t="shared" si="34" ref="E70:E75">H70+K70+N70+Q70</f>
        <v>0</v>
      </c>
      <c r="F70" s="262">
        <v>0</v>
      </c>
      <c r="G70" s="263">
        <v>0</v>
      </c>
      <c r="H70" s="264">
        <v>0</v>
      </c>
      <c r="I70" s="262">
        <v>0</v>
      </c>
      <c r="J70" s="263">
        <v>0</v>
      </c>
      <c r="K70" s="264">
        <v>0</v>
      </c>
      <c r="L70" s="262">
        <v>0</v>
      </c>
      <c r="M70" s="263">
        <v>0</v>
      </c>
      <c r="N70" s="264">
        <v>0</v>
      </c>
      <c r="O70" s="262">
        <v>0</v>
      </c>
      <c r="P70" s="263">
        <v>0</v>
      </c>
      <c r="Q70" s="265">
        <v>0</v>
      </c>
    </row>
    <row r="71" spans="1:17" ht="12.75">
      <c r="A71" s="286" t="s">
        <v>791</v>
      </c>
      <c r="B71" s="287" t="s">
        <v>75</v>
      </c>
      <c r="C71" s="288">
        <f t="shared" si="32"/>
        <v>0</v>
      </c>
      <c r="D71" s="289">
        <f t="shared" si="33"/>
        <v>0</v>
      </c>
      <c r="E71" s="290">
        <f t="shared" si="34"/>
        <v>0</v>
      </c>
      <c r="F71" s="266">
        <v>0</v>
      </c>
      <c r="G71" s="267">
        <v>0</v>
      </c>
      <c r="H71" s="268">
        <v>0</v>
      </c>
      <c r="I71" s="266">
        <v>0</v>
      </c>
      <c r="J71" s="267">
        <v>0</v>
      </c>
      <c r="K71" s="268">
        <v>0</v>
      </c>
      <c r="L71" s="266">
        <v>0</v>
      </c>
      <c r="M71" s="267">
        <v>0</v>
      </c>
      <c r="N71" s="268">
        <v>0</v>
      </c>
      <c r="O71" s="266">
        <v>0</v>
      </c>
      <c r="P71" s="267">
        <v>0</v>
      </c>
      <c r="Q71" s="269">
        <v>0</v>
      </c>
    </row>
    <row r="72" spans="1:17" ht="12.75">
      <c r="A72" s="286" t="s">
        <v>792</v>
      </c>
      <c r="B72" s="287" t="s">
        <v>115</v>
      </c>
      <c r="C72" s="288">
        <f t="shared" si="32"/>
        <v>0</v>
      </c>
      <c r="D72" s="289">
        <f t="shared" si="33"/>
        <v>0</v>
      </c>
      <c r="E72" s="290">
        <f t="shared" si="34"/>
        <v>0</v>
      </c>
      <c r="F72" s="266">
        <v>0</v>
      </c>
      <c r="G72" s="267">
        <v>0</v>
      </c>
      <c r="H72" s="268">
        <v>0</v>
      </c>
      <c r="I72" s="266">
        <v>0</v>
      </c>
      <c r="J72" s="267">
        <v>0</v>
      </c>
      <c r="K72" s="268">
        <v>0</v>
      </c>
      <c r="L72" s="266">
        <v>0</v>
      </c>
      <c r="M72" s="267">
        <v>0</v>
      </c>
      <c r="N72" s="268">
        <v>0</v>
      </c>
      <c r="O72" s="266">
        <v>0</v>
      </c>
      <c r="P72" s="267">
        <v>0</v>
      </c>
      <c r="Q72" s="269">
        <v>0</v>
      </c>
    </row>
    <row r="73" spans="1:17" ht="12.75">
      <c r="A73" s="286" t="s">
        <v>793</v>
      </c>
      <c r="B73" s="287" t="s">
        <v>116</v>
      </c>
      <c r="C73" s="288">
        <f t="shared" si="32"/>
        <v>0</v>
      </c>
      <c r="D73" s="289">
        <f t="shared" si="33"/>
        <v>0</v>
      </c>
      <c r="E73" s="290">
        <f t="shared" si="34"/>
        <v>0</v>
      </c>
      <c r="F73" s="266">
        <v>0</v>
      </c>
      <c r="G73" s="267">
        <v>0</v>
      </c>
      <c r="H73" s="268">
        <v>0</v>
      </c>
      <c r="I73" s="266">
        <v>0</v>
      </c>
      <c r="J73" s="267">
        <v>0</v>
      </c>
      <c r="K73" s="268">
        <v>0</v>
      </c>
      <c r="L73" s="266">
        <v>0</v>
      </c>
      <c r="M73" s="267">
        <v>0</v>
      </c>
      <c r="N73" s="268">
        <v>0</v>
      </c>
      <c r="O73" s="266">
        <v>0</v>
      </c>
      <c r="P73" s="267">
        <v>0</v>
      </c>
      <c r="Q73" s="269">
        <v>0</v>
      </c>
    </row>
    <row r="74" spans="1:17" ht="12.75">
      <c r="A74" s="286" t="s">
        <v>794</v>
      </c>
      <c r="B74" s="287" t="s">
        <v>117</v>
      </c>
      <c r="C74" s="288">
        <f t="shared" si="32"/>
        <v>0</v>
      </c>
      <c r="D74" s="289">
        <f t="shared" si="33"/>
        <v>0</v>
      </c>
      <c r="E74" s="290">
        <f t="shared" si="34"/>
        <v>0</v>
      </c>
      <c r="F74" s="266">
        <v>0</v>
      </c>
      <c r="G74" s="267">
        <v>0</v>
      </c>
      <c r="H74" s="268">
        <v>0</v>
      </c>
      <c r="I74" s="266">
        <v>0</v>
      </c>
      <c r="J74" s="267">
        <v>0</v>
      </c>
      <c r="K74" s="268">
        <v>0</v>
      </c>
      <c r="L74" s="266">
        <v>0</v>
      </c>
      <c r="M74" s="267">
        <v>0</v>
      </c>
      <c r="N74" s="268">
        <v>0</v>
      </c>
      <c r="O74" s="266">
        <v>0</v>
      </c>
      <c r="P74" s="267">
        <v>0</v>
      </c>
      <c r="Q74" s="269">
        <v>0</v>
      </c>
    </row>
    <row r="75" spans="1:17" ht="12.75">
      <c r="A75" s="292" t="s">
        <v>795</v>
      </c>
      <c r="B75" s="293" t="s">
        <v>118</v>
      </c>
      <c r="C75" s="294">
        <f t="shared" si="32"/>
        <v>0</v>
      </c>
      <c r="D75" s="295">
        <f t="shared" si="33"/>
        <v>0</v>
      </c>
      <c r="E75" s="296">
        <f t="shared" si="34"/>
        <v>0</v>
      </c>
      <c r="F75" s="270">
        <v>0</v>
      </c>
      <c r="G75" s="271">
        <v>0</v>
      </c>
      <c r="H75" s="272">
        <v>0</v>
      </c>
      <c r="I75" s="270">
        <v>0</v>
      </c>
      <c r="J75" s="271">
        <v>0</v>
      </c>
      <c r="K75" s="272">
        <v>0</v>
      </c>
      <c r="L75" s="270">
        <v>0</v>
      </c>
      <c r="M75" s="271">
        <v>0</v>
      </c>
      <c r="N75" s="272">
        <v>0</v>
      </c>
      <c r="O75" s="270">
        <v>0</v>
      </c>
      <c r="P75" s="271">
        <v>0</v>
      </c>
      <c r="Q75" s="273">
        <v>0</v>
      </c>
    </row>
    <row r="76" spans="1:17" ht="12.75">
      <c r="A76" s="309" t="s">
        <v>796</v>
      </c>
      <c r="B76" s="298" t="s">
        <v>726</v>
      </c>
      <c r="C76" s="299">
        <f aca="true" t="shared" si="35" ref="C76:Q76">SUM(C70:C75)</f>
        <v>0</v>
      </c>
      <c r="D76" s="300">
        <f t="shared" si="35"/>
        <v>0</v>
      </c>
      <c r="E76" s="301">
        <f t="shared" si="35"/>
        <v>0</v>
      </c>
      <c r="F76" s="299">
        <f t="shared" si="35"/>
        <v>0</v>
      </c>
      <c r="G76" s="300">
        <f t="shared" si="35"/>
        <v>0</v>
      </c>
      <c r="H76" s="301">
        <f t="shared" si="35"/>
        <v>0</v>
      </c>
      <c r="I76" s="299">
        <f t="shared" si="35"/>
        <v>0</v>
      </c>
      <c r="J76" s="300">
        <f t="shared" si="35"/>
        <v>0</v>
      </c>
      <c r="K76" s="301">
        <f t="shared" si="35"/>
        <v>0</v>
      </c>
      <c r="L76" s="299">
        <f t="shared" si="35"/>
        <v>0</v>
      </c>
      <c r="M76" s="300">
        <f t="shared" si="35"/>
        <v>0</v>
      </c>
      <c r="N76" s="301">
        <f t="shared" si="35"/>
        <v>0</v>
      </c>
      <c r="O76" s="299">
        <f t="shared" si="35"/>
        <v>0</v>
      </c>
      <c r="P76" s="300">
        <f t="shared" si="35"/>
        <v>0</v>
      </c>
      <c r="Q76" s="302">
        <f t="shared" si="35"/>
        <v>0</v>
      </c>
    </row>
    <row r="77" spans="1:17" ht="12.75">
      <c r="A77" s="308" t="s">
        <v>797</v>
      </c>
      <c r="B77" s="257" t="s">
        <v>826</v>
      </c>
      <c r="C77" s="464" t="s">
        <v>721</v>
      </c>
      <c r="D77" s="465"/>
      <c r="E77" s="465"/>
      <c r="F77" s="464" t="s">
        <v>722</v>
      </c>
      <c r="G77" s="465"/>
      <c r="H77" s="465"/>
      <c r="I77" s="464" t="s">
        <v>846</v>
      </c>
      <c r="J77" s="465"/>
      <c r="K77" s="465"/>
      <c r="L77" s="464" t="s">
        <v>847</v>
      </c>
      <c r="M77" s="465"/>
      <c r="N77" s="465"/>
      <c r="O77" s="464" t="s">
        <v>723</v>
      </c>
      <c r="P77" s="465"/>
      <c r="Q77" s="466"/>
    </row>
    <row r="78" spans="1:17" ht="12.75">
      <c r="A78" s="280"/>
      <c r="B78" s="298" t="s">
        <v>845</v>
      </c>
      <c r="C78" s="282" t="s">
        <v>78</v>
      </c>
      <c r="D78" s="283" t="s">
        <v>724</v>
      </c>
      <c r="E78" s="284" t="s">
        <v>725</v>
      </c>
      <c r="F78" s="282" t="s">
        <v>78</v>
      </c>
      <c r="G78" s="283" t="s">
        <v>724</v>
      </c>
      <c r="H78" s="284" t="s">
        <v>725</v>
      </c>
      <c r="I78" s="282" t="s">
        <v>78</v>
      </c>
      <c r="J78" s="283" t="s">
        <v>724</v>
      </c>
      <c r="K78" s="284" t="s">
        <v>725</v>
      </c>
      <c r="L78" s="282" t="s">
        <v>78</v>
      </c>
      <c r="M78" s="283" t="s">
        <v>724</v>
      </c>
      <c r="N78" s="284" t="s">
        <v>725</v>
      </c>
      <c r="O78" s="282" t="s">
        <v>78</v>
      </c>
      <c r="P78" s="283" t="s">
        <v>724</v>
      </c>
      <c r="Q78" s="285" t="s">
        <v>725</v>
      </c>
    </row>
    <row r="79" spans="1:17" ht="12.75">
      <c r="A79" s="286" t="s">
        <v>798</v>
      </c>
      <c r="B79" s="287" t="s">
        <v>812</v>
      </c>
      <c r="C79" s="288">
        <f aca="true" t="shared" si="36" ref="C79:C84">F79+I79+L79+O79</f>
        <v>0</v>
      </c>
      <c r="D79" s="289">
        <f aca="true" t="shared" si="37" ref="D79:D84">G79+J79+M79+P79</f>
        <v>0</v>
      </c>
      <c r="E79" s="290">
        <f aca="true" t="shared" si="38" ref="E79:E84">H79+K79+N79+Q79</f>
        <v>0</v>
      </c>
      <c r="F79" s="262">
        <v>0</v>
      </c>
      <c r="G79" s="263">
        <v>0</v>
      </c>
      <c r="H79" s="264">
        <v>0</v>
      </c>
      <c r="I79" s="262">
        <v>0</v>
      </c>
      <c r="J79" s="263">
        <v>0</v>
      </c>
      <c r="K79" s="264">
        <v>0</v>
      </c>
      <c r="L79" s="262">
        <v>0</v>
      </c>
      <c r="M79" s="263">
        <v>0</v>
      </c>
      <c r="N79" s="264">
        <v>0</v>
      </c>
      <c r="O79" s="262">
        <v>0</v>
      </c>
      <c r="P79" s="263">
        <v>0</v>
      </c>
      <c r="Q79" s="265">
        <v>0</v>
      </c>
    </row>
    <row r="80" spans="1:17" ht="12.75">
      <c r="A80" s="286" t="s">
        <v>799</v>
      </c>
      <c r="B80" s="287" t="s">
        <v>75</v>
      </c>
      <c r="C80" s="288">
        <f t="shared" si="36"/>
        <v>0</v>
      </c>
      <c r="D80" s="289">
        <f t="shared" si="37"/>
        <v>0</v>
      </c>
      <c r="E80" s="290">
        <f t="shared" si="38"/>
        <v>0</v>
      </c>
      <c r="F80" s="266">
        <v>0</v>
      </c>
      <c r="G80" s="267">
        <v>0</v>
      </c>
      <c r="H80" s="268">
        <v>0</v>
      </c>
      <c r="I80" s="266">
        <v>0</v>
      </c>
      <c r="J80" s="267">
        <v>0</v>
      </c>
      <c r="K80" s="268">
        <v>0</v>
      </c>
      <c r="L80" s="266">
        <v>0</v>
      </c>
      <c r="M80" s="267">
        <v>0</v>
      </c>
      <c r="N80" s="268">
        <v>0</v>
      </c>
      <c r="O80" s="266">
        <v>0</v>
      </c>
      <c r="P80" s="267">
        <v>0</v>
      </c>
      <c r="Q80" s="269">
        <v>0</v>
      </c>
    </row>
    <row r="81" spans="1:17" ht="12.75">
      <c r="A81" s="286" t="s">
        <v>800</v>
      </c>
      <c r="B81" s="287" t="s">
        <v>115</v>
      </c>
      <c r="C81" s="288">
        <f t="shared" si="36"/>
        <v>0</v>
      </c>
      <c r="D81" s="289">
        <f t="shared" si="37"/>
        <v>0</v>
      </c>
      <c r="E81" s="290">
        <f t="shared" si="38"/>
        <v>0</v>
      </c>
      <c r="F81" s="266">
        <v>0</v>
      </c>
      <c r="G81" s="267">
        <v>0</v>
      </c>
      <c r="H81" s="268">
        <v>0</v>
      </c>
      <c r="I81" s="266">
        <v>0</v>
      </c>
      <c r="J81" s="267">
        <v>0</v>
      </c>
      <c r="K81" s="268">
        <v>0</v>
      </c>
      <c r="L81" s="266">
        <v>0</v>
      </c>
      <c r="M81" s="267">
        <v>0</v>
      </c>
      <c r="N81" s="268">
        <v>0</v>
      </c>
      <c r="O81" s="266">
        <v>0</v>
      </c>
      <c r="P81" s="267">
        <v>0</v>
      </c>
      <c r="Q81" s="269">
        <v>0</v>
      </c>
    </row>
    <row r="82" spans="1:17" ht="12.75">
      <c r="A82" s="286" t="s">
        <v>801</v>
      </c>
      <c r="B82" s="287" t="s">
        <v>116</v>
      </c>
      <c r="C82" s="288">
        <f t="shared" si="36"/>
        <v>0</v>
      </c>
      <c r="D82" s="289">
        <f t="shared" si="37"/>
        <v>0</v>
      </c>
      <c r="E82" s="290">
        <f t="shared" si="38"/>
        <v>0</v>
      </c>
      <c r="F82" s="266">
        <v>0</v>
      </c>
      <c r="G82" s="267">
        <v>0</v>
      </c>
      <c r="H82" s="268">
        <v>0</v>
      </c>
      <c r="I82" s="266">
        <v>0</v>
      </c>
      <c r="J82" s="267">
        <v>0</v>
      </c>
      <c r="K82" s="268">
        <v>0</v>
      </c>
      <c r="L82" s="266">
        <v>0</v>
      </c>
      <c r="M82" s="267">
        <v>0</v>
      </c>
      <c r="N82" s="268">
        <v>0</v>
      </c>
      <c r="O82" s="266">
        <v>0</v>
      </c>
      <c r="P82" s="267">
        <v>0</v>
      </c>
      <c r="Q82" s="269">
        <v>0</v>
      </c>
    </row>
    <row r="83" spans="1:17" ht="12.75">
      <c r="A83" s="286" t="s">
        <v>802</v>
      </c>
      <c r="B83" s="287" t="s">
        <v>117</v>
      </c>
      <c r="C83" s="288">
        <f t="shared" si="36"/>
        <v>0</v>
      </c>
      <c r="D83" s="289">
        <f t="shared" si="37"/>
        <v>0</v>
      </c>
      <c r="E83" s="290">
        <f t="shared" si="38"/>
        <v>0</v>
      </c>
      <c r="F83" s="266">
        <v>0</v>
      </c>
      <c r="G83" s="267">
        <v>0</v>
      </c>
      <c r="H83" s="268">
        <v>0</v>
      </c>
      <c r="I83" s="266">
        <v>0</v>
      </c>
      <c r="J83" s="267">
        <v>0</v>
      </c>
      <c r="K83" s="268">
        <v>0</v>
      </c>
      <c r="L83" s="266">
        <v>0</v>
      </c>
      <c r="M83" s="267">
        <v>0</v>
      </c>
      <c r="N83" s="268">
        <v>0</v>
      </c>
      <c r="O83" s="266">
        <v>0</v>
      </c>
      <c r="P83" s="267">
        <v>0</v>
      </c>
      <c r="Q83" s="269">
        <v>0</v>
      </c>
    </row>
    <row r="84" spans="1:17" ht="12.75">
      <c r="A84" s="292" t="s">
        <v>803</v>
      </c>
      <c r="B84" s="293" t="s">
        <v>118</v>
      </c>
      <c r="C84" s="294">
        <f t="shared" si="36"/>
        <v>0</v>
      </c>
      <c r="D84" s="295">
        <f t="shared" si="37"/>
        <v>0</v>
      </c>
      <c r="E84" s="296">
        <f t="shared" si="38"/>
        <v>0</v>
      </c>
      <c r="F84" s="270">
        <v>0</v>
      </c>
      <c r="G84" s="271">
        <v>0</v>
      </c>
      <c r="H84" s="272">
        <v>0</v>
      </c>
      <c r="I84" s="270">
        <v>0</v>
      </c>
      <c r="J84" s="271">
        <v>0</v>
      </c>
      <c r="K84" s="272">
        <v>0</v>
      </c>
      <c r="L84" s="270">
        <v>0</v>
      </c>
      <c r="M84" s="271">
        <v>0</v>
      </c>
      <c r="N84" s="272">
        <v>0</v>
      </c>
      <c r="O84" s="270">
        <v>0</v>
      </c>
      <c r="P84" s="271">
        <v>0</v>
      </c>
      <c r="Q84" s="273">
        <v>0</v>
      </c>
    </row>
    <row r="85" spans="1:17" ht="12.75">
      <c r="A85" s="309" t="s">
        <v>804</v>
      </c>
      <c r="B85" s="298" t="s">
        <v>726</v>
      </c>
      <c r="C85" s="299">
        <f aca="true" t="shared" si="39" ref="C85:Q85">SUM(C79:C84)</f>
        <v>0</v>
      </c>
      <c r="D85" s="300">
        <f t="shared" si="39"/>
        <v>0</v>
      </c>
      <c r="E85" s="301">
        <f t="shared" si="39"/>
        <v>0</v>
      </c>
      <c r="F85" s="299">
        <f t="shared" si="39"/>
        <v>0</v>
      </c>
      <c r="G85" s="300">
        <f t="shared" si="39"/>
        <v>0</v>
      </c>
      <c r="H85" s="301">
        <f t="shared" si="39"/>
        <v>0</v>
      </c>
      <c r="I85" s="299">
        <f t="shared" si="39"/>
        <v>0</v>
      </c>
      <c r="J85" s="300">
        <f t="shared" si="39"/>
        <v>0</v>
      </c>
      <c r="K85" s="301">
        <f t="shared" si="39"/>
        <v>0</v>
      </c>
      <c r="L85" s="299">
        <f t="shared" si="39"/>
        <v>0</v>
      </c>
      <c r="M85" s="300">
        <f t="shared" si="39"/>
        <v>0</v>
      </c>
      <c r="N85" s="301">
        <f t="shared" si="39"/>
        <v>0</v>
      </c>
      <c r="O85" s="299">
        <f t="shared" si="39"/>
        <v>0</v>
      </c>
      <c r="P85" s="300">
        <f t="shared" si="39"/>
        <v>0</v>
      </c>
      <c r="Q85" s="302">
        <f t="shared" si="39"/>
        <v>0</v>
      </c>
    </row>
    <row r="86" spans="1:17" ht="12.75">
      <c r="A86" s="303"/>
      <c r="B86" s="304" t="s">
        <v>850</v>
      </c>
      <c r="C86" s="305"/>
      <c r="D86" s="306"/>
      <c r="E86" s="306"/>
      <c r="F86" s="305"/>
      <c r="G86" s="306"/>
      <c r="H86" s="306"/>
      <c r="I86" s="305"/>
      <c r="J86" s="306"/>
      <c r="K86" s="306"/>
      <c r="L86" s="305"/>
      <c r="M86" s="306"/>
      <c r="N86" s="306"/>
      <c r="O86" s="305"/>
      <c r="P86" s="306"/>
      <c r="Q86" s="307"/>
    </row>
    <row r="87" spans="1:17" ht="12.75">
      <c r="A87" s="308" t="s">
        <v>818</v>
      </c>
      <c r="B87" s="257" t="s">
        <v>813</v>
      </c>
      <c r="C87" s="464" t="s">
        <v>721</v>
      </c>
      <c r="D87" s="465"/>
      <c r="E87" s="466"/>
      <c r="F87" s="464" t="s">
        <v>722</v>
      </c>
      <c r="G87" s="465"/>
      <c r="H87" s="466"/>
      <c r="I87" s="464" t="s">
        <v>846</v>
      </c>
      <c r="J87" s="465"/>
      <c r="K87" s="465"/>
      <c r="L87" s="464" t="s">
        <v>847</v>
      </c>
      <c r="M87" s="465"/>
      <c r="N87" s="465"/>
      <c r="O87" s="464" t="s">
        <v>723</v>
      </c>
      <c r="P87" s="465"/>
      <c r="Q87" s="466"/>
    </row>
    <row r="88" spans="1:17" ht="12.75">
      <c r="A88" s="280"/>
      <c r="B88" s="298" t="s">
        <v>727</v>
      </c>
      <c r="C88" s="282" t="s">
        <v>78</v>
      </c>
      <c r="D88" s="283" t="s">
        <v>724</v>
      </c>
      <c r="E88" s="284" t="s">
        <v>725</v>
      </c>
      <c r="F88" s="282" t="s">
        <v>78</v>
      </c>
      <c r="G88" s="283" t="s">
        <v>724</v>
      </c>
      <c r="H88" s="284" t="s">
        <v>725</v>
      </c>
      <c r="I88" s="282" t="s">
        <v>78</v>
      </c>
      <c r="J88" s="283" t="s">
        <v>724</v>
      </c>
      <c r="K88" s="284" t="s">
        <v>725</v>
      </c>
      <c r="L88" s="282" t="s">
        <v>78</v>
      </c>
      <c r="M88" s="283" t="s">
        <v>724</v>
      </c>
      <c r="N88" s="284" t="s">
        <v>725</v>
      </c>
      <c r="O88" s="282" t="s">
        <v>78</v>
      </c>
      <c r="P88" s="283" t="s">
        <v>724</v>
      </c>
      <c r="Q88" s="285" t="s">
        <v>725</v>
      </c>
    </row>
    <row r="89" spans="1:17" ht="12.75">
      <c r="A89" s="286" t="s">
        <v>819</v>
      </c>
      <c r="B89" s="287" t="s">
        <v>812</v>
      </c>
      <c r="C89" s="288">
        <f aca="true" t="shared" si="40" ref="C89:E94">F89+I89+L89+O89</f>
        <v>0</v>
      </c>
      <c r="D89" s="289">
        <f t="shared" si="40"/>
        <v>0</v>
      </c>
      <c r="E89" s="290">
        <f t="shared" si="40"/>
        <v>0</v>
      </c>
      <c r="F89" s="262">
        <v>0</v>
      </c>
      <c r="G89" s="263">
        <v>0</v>
      </c>
      <c r="H89" s="264">
        <v>0</v>
      </c>
      <c r="I89" s="262">
        <v>0</v>
      </c>
      <c r="J89" s="263">
        <v>0</v>
      </c>
      <c r="K89" s="264">
        <v>0</v>
      </c>
      <c r="L89" s="262">
        <v>0</v>
      </c>
      <c r="M89" s="263">
        <v>0</v>
      </c>
      <c r="N89" s="264">
        <v>0</v>
      </c>
      <c r="O89" s="262">
        <v>0</v>
      </c>
      <c r="P89" s="263">
        <v>0</v>
      </c>
      <c r="Q89" s="265">
        <v>0</v>
      </c>
    </row>
    <row r="90" spans="1:17" ht="12.75">
      <c r="A90" s="286" t="s">
        <v>820</v>
      </c>
      <c r="B90" s="287" t="s">
        <v>75</v>
      </c>
      <c r="C90" s="288">
        <f t="shared" si="40"/>
        <v>0</v>
      </c>
      <c r="D90" s="289">
        <f t="shared" si="40"/>
        <v>0</v>
      </c>
      <c r="E90" s="290">
        <f t="shared" si="40"/>
        <v>0</v>
      </c>
      <c r="F90" s="266">
        <v>0</v>
      </c>
      <c r="G90" s="267">
        <v>0</v>
      </c>
      <c r="H90" s="268">
        <v>0</v>
      </c>
      <c r="I90" s="266">
        <v>0</v>
      </c>
      <c r="J90" s="267">
        <v>0</v>
      </c>
      <c r="K90" s="268">
        <v>0</v>
      </c>
      <c r="L90" s="266">
        <v>0</v>
      </c>
      <c r="M90" s="267">
        <v>0</v>
      </c>
      <c r="N90" s="268">
        <v>0</v>
      </c>
      <c r="O90" s="266">
        <v>0</v>
      </c>
      <c r="P90" s="267">
        <v>0</v>
      </c>
      <c r="Q90" s="269">
        <v>0</v>
      </c>
    </row>
    <row r="91" spans="1:17" ht="12.75">
      <c r="A91" s="286" t="s">
        <v>821</v>
      </c>
      <c r="B91" s="287" t="s">
        <v>115</v>
      </c>
      <c r="C91" s="288">
        <f t="shared" si="40"/>
        <v>0</v>
      </c>
      <c r="D91" s="289">
        <f t="shared" si="40"/>
        <v>0</v>
      </c>
      <c r="E91" s="290">
        <f t="shared" si="40"/>
        <v>0</v>
      </c>
      <c r="F91" s="266">
        <v>0</v>
      </c>
      <c r="G91" s="267">
        <v>0</v>
      </c>
      <c r="H91" s="268">
        <v>0</v>
      </c>
      <c r="I91" s="266">
        <v>0</v>
      </c>
      <c r="J91" s="267">
        <v>0</v>
      </c>
      <c r="K91" s="268">
        <v>0</v>
      </c>
      <c r="L91" s="266">
        <v>0</v>
      </c>
      <c r="M91" s="267">
        <v>0</v>
      </c>
      <c r="N91" s="268">
        <v>0</v>
      </c>
      <c r="O91" s="266">
        <v>0</v>
      </c>
      <c r="P91" s="267">
        <v>0</v>
      </c>
      <c r="Q91" s="269">
        <v>0</v>
      </c>
    </row>
    <row r="92" spans="1:17" ht="12.75">
      <c r="A92" s="286" t="s">
        <v>822</v>
      </c>
      <c r="B92" s="287" t="s">
        <v>116</v>
      </c>
      <c r="C92" s="288">
        <f t="shared" si="40"/>
        <v>0</v>
      </c>
      <c r="D92" s="289">
        <f t="shared" si="40"/>
        <v>0</v>
      </c>
      <c r="E92" s="290">
        <f t="shared" si="40"/>
        <v>0</v>
      </c>
      <c r="F92" s="266">
        <v>0</v>
      </c>
      <c r="G92" s="267">
        <v>0</v>
      </c>
      <c r="H92" s="268">
        <v>0</v>
      </c>
      <c r="I92" s="266">
        <v>0</v>
      </c>
      <c r="J92" s="267">
        <v>0</v>
      </c>
      <c r="K92" s="268">
        <v>0</v>
      </c>
      <c r="L92" s="266">
        <v>0</v>
      </c>
      <c r="M92" s="267">
        <v>0</v>
      </c>
      <c r="N92" s="268">
        <v>0</v>
      </c>
      <c r="O92" s="266">
        <v>0</v>
      </c>
      <c r="P92" s="267">
        <v>0</v>
      </c>
      <c r="Q92" s="269">
        <v>0</v>
      </c>
    </row>
    <row r="93" spans="1:17" ht="12.75">
      <c r="A93" s="286" t="s">
        <v>823</v>
      </c>
      <c r="B93" s="287" t="s">
        <v>117</v>
      </c>
      <c r="C93" s="288">
        <f t="shared" si="40"/>
        <v>0</v>
      </c>
      <c r="D93" s="289">
        <f t="shared" si="40"/>
        <v>0</v>
      </c>
      <c r="E93" s="290">
        <f t="shared" si="40"/>
        <v>0</v>
      </c>
      <c r="F93" s="266">
        <v>0</v>
      </c>
      <c r="G93" s="267">
        <v>0</v>
      </c>
      <c r="H93" s="268">
        <v>0</v>
      </c>
      <c r="I93" s="266">
        <v>0</v>
      </c>
      <c r="J93" s="267">
        <v>0</v>
      </c>
      <c r="K93" s="268">
        <v>0</v>
      </c>
      <c r="L93" s="266">
        <v>0</v>
      </c>
      <c r="M93" s="267">
        <v>0</v>
      </c>
      <c r="N93" s="268">
        <v>0</v>
      </c>
      <c r="O93" s="266">
        <v>0</v>
      </c>
      <c r="P93" s="267">
        <v>0</v>
      </c>
      <c r="Q93" s="269">
        <v>0</v>
      </c>
    </row>
    <row r="94" spans="1:17" ht="12.75">
      <c r="A94" s="286" t="s">
        <v>824</v>
      </c>
      <c r="B94" s="293" t="s">
        <v>118</v>
      </c>
      <c r="C94" s="294">
        <f t="shared" si="40"/>
        <v>0</v>
      </c>
      <c r="D94" s="295">
        <f t="shared" si="40"/>
        <v>0</v>
      </c>
      <c r="E94" s="296">
        <f t="shared" si="40"/>
        <v>0</v>
      </c>
      <c r="F94" s="270">
        <v>0</v>
      </c>
      <c r="G94" s="271">
        <v>0</v>
      </c>
      <c r="H94" s="272">
        <v>0</v>
      </c>
      <c r="I94" s="270">
        <v>0</v>
      </c>
      <c r="J94" s="271">
        <v>0</v>
      </c>
      <c r="K94" s="272">
        <v>0</v>
      </c>
      <c r="L94" s="270">
        <v>0</v>
      </c>
      <c r="M94" s="271">
        <v>0</v>
      </c>
      <c r="N94" s="272">
        <v>0</v>
      </c>
      <c r="O94" s="270">
        <v>0</v>
      </c>
      <c r="P94" s="271">
        <v>0</v>
      </c>
      <c r="Q94" s="273">
        <v>0</v>
      </c>
    </row>
    <row r="95" spans="1:17" ht="12.75">
      <c r="A95" s="309" t="s">
        <v>825</v>
      </c>
      <c r="B95" s="298" t="s">
        <v>726</v>
      </c>
      <c r="C95" s="299">
        <f>SUM(C89:C94)</f>
        <v>0</v>
      </c>
      <c r="D95" s="300">
        <f>SUM(D89:D94)</f>
        <v>0</v>
      </c>
      <c r="E95" s="301">
        <f>SUM(E89:E94)</f>
        <v>0</v>
      </c>
      <c r="F95" s="299">
        <f>SUM(F89:F94)</f>
        <v>0</v>
      </c>
      <c r="G95" s="300">
        <f aca="true" t="shared" si="41" ref="G95:Q95">SUM(G89:G94)</f>
        <v>0</v>
      </c>
      <c r="H95" s="301">
        <f t="shared" si="41"/>
        <v>0</v>
      </c>
      <c r="I95" s="299">
        <f t="shared" si="41"/>
        <v>0</v>
      </c>
      <c r="J95" s="300">
        <f t="shared" si="41"/>
        <v>0</v>
      </c>
      <c r="K95" s="301">
        <f t="shared" si="41"/>
        <v>0</v>
      </c>
      <c r="L95" s="299">
        <f t="shared" si="41"/>
        <v>0</v>
      </c>
      <c r="M95" s="300">
        <f t="shared" si="41"/>
        <v>0</v>
      </c>
      <c r="N95" s="301">
        <f t="shared" si="41"/>
        <v>0</v>
      </c>
      <c r="O95" s="299">
        <f t="shared" si="41"/>
        <v>0</v>
      </c>
      <c r="P95" s="300">
        <f t="shared" si="41"/>
        <v>0</v>
      </c>
      <c r="Q95" s="302">
        <f t="shared" si="41"/>
        <v>0</v>
      </c>
    </row>
    <row r="96" spans="1:17" ht="12.75">
      <c r="A96" s="308" t="s">
        <v>827</v>
      </c>
      <c r="B96" s="257" t="s">
        <v>813</v>
      </c>
      <c r="C96" s="464" t="s">
        <v>721</v>
      </c>
      <c r="D96" s="465"/>
      <c r="E96" s="465"/>
      <c r="F96" s="464" t="s">
        <v>722</v>
      </c>
      <c r="G96" s="465"/>
      <c r="H96" s="465"/>
      <c r="I96" s="464" t="s">
        <v>846</v>
      </c>
      <c r="J96" s="465"/>
      <c r="K96" s="465"/>
      <c r="L96" s="464" t="s">
        <v>847</v>
      </c>
      <c r="M96" s="465"/>
      <c r="N96" s="465"/>
      <c r="O96" s="464" t="s">
        <v>723</v>
      </c>
      <c r="P96" s="465"/>
      <c r="Q96" s="466"/>
    </row>
    <row r="97" spans="1:17" ht="12.75">
      <c r="A97" s="280"/>
      <c r="B97" s="298" t="s">
        <v>732</v>
      </c>
      <c r="C97" s="282" t="s">
        <v>78</v>
      </c>
      <c r="D97" s="283" t="s">
        <v>724</v>
      </c>
      <c r="E97" s="284" t="s">
        <v>725</v>
      </c>
      <c r="F97" s="282" t="s">
        <v>78</v>
      </c>
      <c r="G97" s="283" t="s">
        <v>724</v>
      </c>
      <c r="H97" s="284" t="s">
        <v>725</v>
      </c>
      <c r="I97" s="282" t="s">
        <v>78</v>
      </c>
      <c r="J97" s="283" t="s">
        <v>724</v>
      </c>
      <c r="K97" s="284" t="s">
        <v>725</v>
      </c>
      <c r="L97" s="282" t="s">
        <v>78</v>
      </c>
      <c r="M97" s="283" t="s">
        <v>724</v>
      </c>
      <c r="N97" s="284" t="s">
        <v>725</v>
      </c>
      <c r="O97" s="282" t="s">
        <v>78</v>
      </c>
      <c r="P97" s="283" t="s">
        <v>724</v>
      </c>
      <c r="Q97" s="285" t="s">
        <v>725</v>
      </c>
    </row>
    <row r="98" spans="1:17" ht="12.75">
      <c r="A98" s="286" t="s">
        <v>831</v>
      </c>
      <c r="B98" s="287" t="s">
        <v>812</v>
      </c>
      <c r="C98" s="288">
        <f aca="true" t="shared" si="42" ref="C98:C103">F98+I98+L98+O98</f>
        <v>0</v>
      </c>
      <c r="D98" s="289">
        <f aca="true" t="shared" si="43" ref="D98:D103">G98+J98+M98+P98</f>
        <v>0</v>
      </c>
      <c r="E98" s="290">
        <f aca="true" t="shared" si="44" ref="E98:E103">H98+K98+N98+Q98</f>
        <v>0</v>
      </c>
      <c r="F98" s="262">
        <v>0</v>
      </c>
      <c r="G98" s="263">
        <v>0</v>
      </c>
      <c r="H98" s="264">
        <v>0</v>
      </c>
      <c r="I98" s="262">
        <v>0</v>
      </c>
      <c r="J98" s="263">
        <v>0</v>
      </c>
      <c r="K98" s="264">
        <v>0</v>
      </c>
      <c r="L98" s="262">
        <v>0</v>
      </c>
      <c r="M98" s="263">
        <v>0</v>
      </c>
      <c r="N98" s="264">
        <v>0</v>
      </c>
      <c r="O98" s="262">
        <v>0</v>
      </c>
      <c r="P98" s="263">
        <v>0</v>
      </c>
      <c r="Q98" s="265">
        <v>0</v>
      </c>
    </row>
    <row r="99" spans="1:17" ht="12.75">
      <c r="A99" s="286" t="s">
        <v>832</v>
      </c>
      <c r="B99" s="287" t="s">
        <v>75</v>
      </c>
      <c r="C99" s="288">
        <f t="shared" si="42"/>
        <v>0</v>
      </c>
      <c r="D99" s="289">
        <f t="shared" si="43"/>
        <v>0</v>
      </c>
      <c r="E99" s="290">
        <f t="shared" si="44"/>
        <v>0</v>
      </c>
      <c r="F99" s="266">
        <v>0</v>
      </c>
      <c r="G99" s="267">
        <v>0</v>
      </c>
      <c r="H99" s="268">
        <v>0</v>
      </c>
      <c r="I99" s="266">
        <v>0</v>
      </c>
      <c r="J99" s="267">
        <v>0</v>
      </c>
      <c r="K99" s="268">
        <v>0</v>
      </c>
      <c r="L99" s="266">
        <v>0</v>
      </c>
      <c r="M99" s="267">
        <v>0</v>
      </c>
      <c r="N99" s="268">
        <v>0</v>
      </c>
      <c r="O99" s="266">
        <v>0</v>
      </c>
      <c r="P99" s="267">
        <v>0</v>
      </c>
      <c r="Q99" s="269">
        <v>0</v>
      </c>
    </row>
    <row r="100" spans="1:17" ht="12.75">
      <c r="A100" s="286" t="s">
        <v>833</v>
      </c>
      <c r="B100" s="287" t="s">
        <v>115</v>
      </c>
      <c r="C100" s="288">
        <f t="shared" si="42"/>
        <v>0</v>
      </c>
      <c r="D100" s="289">
        <f t="shared" si="43"/>
        <v>0</v>
      </c>
      <c r="E100" s="290">
        <f t="shared" si="44"/>
        <v>0</v>
      </c>
      <c r="F100" s="266">
        <v>0</v>
      </c>
      <c r="G100" s="267">
        <v>0</v>
      </c>
      <c r="H100" s="268">
        <v>0</v>
      </c>
      <c r="I100" s="266">
        <v>0</v>
      </c>
      <c r="J100" s="267">
        <v>0</v>
      </c>
      <c r="K100" s="268">
        <v>0</v>
      </c>
      <c r="L100" s="266">
        <v>0</v>
      </c>
      <c r="M100" s="267">
        <v>0</v>
      </c>
      <c r="N100" s="268">
        <v>0</v>
      </c>
      <c r="O100" s="266">
        <v>0</v>
      </c>
      <c r="P100" s="267">
        <v>0</v>
      </c>
      <c r="Q100" s="269">
        <v>0</v>
      </c>
    </row>
    <row r="101" spans="1:17" ht="12.75">
      <c r="A101" s="286" t="s">
        <v>834</v>
      </c>
      <c r="B101" s="287" t="s">
        <v>116</v>
      </c>
      <c r="C101" s="288">
        <f t="shared" si="42"/>
        <v>0</v>
      </c>
      <c r="D101" s="289">
        <f t="shared" si="43"/>
        <v>0</v>
      </c>
      <c r="E101" s="290">
        <f t="shared" si="44"/>
        <v>0</v>
      </c>
      <c r="F101" s="266">
        <v>0</v>
      </c>
      <c r="G101" s="267">
        <v>0</v>
      </c>
      <c r="H101" s="268">
        <v>0</v>
      </c>
      <c r="I101" s="266">
        <v>0</v>
      </c>
      <c r="J101" s="267">
        <v>0</v>
      </c>
      <c r="K101" s="268">
        <v>0</v>
      </c>
      <c r="L101" s="266">
        <v>0</v>
      </c>
      <c r="M101" s="267">
        <v>0</v>
      </c>
      <c r="N101" s="268">
        <v>0</v>
      </c>
      <c r="O101" s="266">
        <v>0</v>
      </c>
      <c r="P101" s="267">
        <v>0</v>
      </c>
      <c r="Q101" s="269">
        <v>0</v>
      </c>
    </row>
    <row r="102" spans="1:17" ht="12.75">
      <c r="A102" s="286" t="s">
        <v>835</v>
      </c>
      <c r="B102" s="287" t="s">
        <v>117</v>
      </c>
      <c r="C102" s="288">
        <f t="shared" si="42"/>
        <v>0</v>
      </c>
      <c r="D102" s="289">
        <f t="shared" si="43"/>
        <v>0</v>
      </c>
      <c r="E102" s="290">
        <f t="shared" si="44"/>
        <v>0</v>
      </c>
      <c r="F102" s="266">
        <v>0</v>
      </c>
      <c r="G102" s="267">
        <v>0</v>
      </c>
      <c r="H102" s="268">
        <v>0</v>
      </c>
      <c r="I102" s="266">
        <v>0</v>
      </c>
      <c r="J102" s="267">
        <v>0</v>
      </c>
      <c r="K102" s="268">
        <v>0</v>
      </c>
      <c r="L102" s="266">
        <v>0</v>
      </c>
      <c r="M102" s="267">
        <v>0</v>
      </c>
      <c r="N102" s="268">
        <v>0</v>
      </c>
      <c r="O102" s="266">
        <v>0</v>
      </c>
      <c r="P102" s="267">
        <v>0</v>
      </c>
      <c r="Q102" s="269">
        <v>0</v>
      </c>
    </row>
    <row r="103" spans="1:17" ht="12.75">
      <c r="A103" s="286" t="s">
        <v>836</v>
      </c>
      <c r="B103" s="293" t="s">
        <v>118</v>
      </c>
      <c r="C103" s="294">
        <f t="shared" si="42"/>
        <v>0</v>
      </c>
      <c r="D103" s="295">
        <f t="shared" si="43"/>
        <v>0</v>
      </c>
      <c r="E103" s="296">
        <f t="shared" si="44"/>
        <v>0</v>
      </c>
      <c r="F103" s="270">
        <v>0</v>
      </c>
      <c r="G103" s="271">
        <v>0</v>
      </c>
      <c r="H103" s="272">
        <v>0</v>
      </c>
      <c r="I103" s="270">
        <v>0</v>
      </c>
      <c r="J103" s="271">
        <v>0</v>
      </c>
      <c r="K103" s="272">
        <v>0</v>
      </c>
      <c r="L103" s="270">
        <v>0</v>
      </c>
      <c r="M103" s="271">
        <v>0</v>
      </c>
      <c r="N103" s="272">
        <v>0</v>
      </c>
      <c r="O103" s="270">
        <v>0</v>
      </c>
      <c r="P103" s="271">
        <v>0</v>
      </c>
      <c r="Q103" s="273">
        <v>0</v>
      </c>
    </row>
    <row r="104" spans="1:17" ht="12.75">
      <c r="A104" s="309" t="s">
        <v>830</v>
      </c>
      <c r="B104" s="298" t="s">
        <v>726</v>
      </c>
      <c r="C104" s="299">
        <f>SUM(C98:C103)</f>
        <v>0</v>
      </c>
      <c r="D104" s="300">
        <f>SUM(D98:D103)</f>
        <v>0</v>
      </c>
      <c r="E104" s="301">
        <f>SUM(E98:E103)</f>
        <v>0</v>
      </c>
      <c r="F104" s="299">
        <f>SUM(F98:F103)</f>
        <v>0</v>
      </c>
      <c r="G104" s="300">
        <f aca="true" t="shared" si="45" ref="G104:Q104">SUM(G98:G103)</f>
        <v>0</v>
      </c>
      <c r="H104" s="301">
        <f t="shared" si="45"/>
        <v>0</v>
      </c>
      <c r="I104" s="299">
        <f t="shared" si="45"/>
        <v>0</v>
      </c>
      <c r="J104" s="300">
        <f t="shared" si="45"/>
        <v>0</v>
      </c>
      <c r="K104" s="301">
        <f t="shared" si="45"/>
        <v>0</v>
      </c>
      <c r="L104" s="299">
        <f t="shared" si="45"/>
        <v>0</v>
      </c>
      <c r="M104" s="300">
        <f t="shared" si="45"/>
        <v>0</v>
      </c>
      <c r="N104" s="301">
        <f t="shared" si="45"/>
        <v>0</v>
      </c>
      <c r="O104" s="299">
        <f t="shared" si="45"/>
        <v>0</v>
      </c>
      <c r="P104" s="300">
        <f t="shared" si="45"/>
        <v>0</v>
      </c>
      <c r="Q104" s="302">
        <f t="shared" si="45"/>
        <v>0</v>
      </c>
    </row>
    <row r="105" spans="1:17" ht="12.75">
      <c r="A105" s="308" t="s">
        <v>828</v>
      </c>
      <c r="B105" s="257" t="s">
        <v>813</v>
      </c>
      <c r="C105" s="464" t="s">
        <v>721</v>
      </c>
      <c r="D105" s="465"/>
      <c r="E105" s="465"/>
      <c r="F105" s="464" t="s">
        <v>722</v>
      </c>
      <c r="G105" s="465"/>
      <c r="H105" s="465"/>
      <c r="I105" s="464" t="s">
        <v>846</v>
      </c>
      <c r="J105" s="465"/>
      <c r="K105" s="465"/>
      <c r="L105" s="464" t="s">
        <v>847</v>
      </c>
      <c r="M105" s="465"/>
      <c r="N105" s="465"/>
      <c r="O105" s="464" t="s">
        <v>723</v>
      </c>
      <c r="P105" s="465"/>
      <c r="Q105" s="466"/>
    </row>
    <row r="106" spans="1:17" ht="12.75">
      <c r="A106" s="280"/>
      <c r="B106" s="330" t="s">
        <v>848</v>
      </c>
      <c r="C106" s="282" t="s">
        <v>78</v>
      </c>
      <c r="D106" s="283" t="s">
        <v>724</v>
      </c>
      <c r="E106" s="284" t="s">
        <v>725</v>
      </c>
      <c r="F106" s="282" t="s">
        <v>78</v>
      </c>
      <c r="G106" s="283" t="s">
        <v>724</v>
      </c>
      <c r="H106" s="284" t="s">
        <v>725</v>
      </c>
      <c r="I106" s="282" t="s">
        <v>78</v>
      </c>
      <c r="J106" s="283" t="s">
        <v>724</v>
      </c>
      <c r="K106" s="284" t="s">
        <v>725</v>
      </c>
      <c r="L106" s="282" t="s">
        <v>78</v>
      </c>
      <c r="M106" s="283" t="s">
        <v>724</v>
      </c>
      <c r="N106" s="284" t="s">
        <v>725</v>
      </c>
      <c r="O106" s="282" t="s">
        <v>78</v>
      </c>
      <c r="P106" s="283" t="s">
        <v>724</v>
      </c>
      <c r="Q106" s="285" t="s">
        <v>725</v>
      </c>
    </row>
    <row r="107" spans="1:17" ht="12.75">
      <c r="A107" s="286" t="s">
        <v>837</v>
      </c>
      <c r="B107" s="287" t="s">
        <v>812</v>
      </c>
      <c r="C107" s="288">
        <f aca="true" t="shared" si="46" ref="C107:C112">F107+I107+L107+O107</f>
        <v>0</v>
      </c>
      <c r="D107" s="289">
        <f aca="true" t="shared" si="47" ref="D107:D112">G107+J107+M107+P107</f>
        <v>0</v>
      </c>
      <c r="E107" s="290">
        <f aca="true" t="shared" si="48" ref="E107:E112">H107+K107+N107+Q107</f>
        <v>0</v>
      </c>
      <c r="F107" s="262">
        <v>0</v>
      </c>
      <c r="G107" s="263">
        <v>0</v>
      </c>
      <c r="H107" s="264">
        <v>0</v>
      </c>
      <c r="I107" s="262">
        <v>0</v>
      </c>
      <c r="J107" s="263">
        <v>0</v>
      </c>
      <c r="K107" s="264">
        <v>0</v>
      </c>
      <c r="L107" s="262">
        <v>0</v>
      </c>
      <c r="M107" s="263">
        <v>0</v>
      </c>
      <c r="N107" s="264">
        <v>0</v>
      </c>
      <c r="O107" s="262">
        <v>0</v>
      </c>
      <c r="P107" s="263">
        <v>0</v>
      </c>
      <c r="Q107" s="265">
        <v>0</v>
      </c>
    </row>
    <row r="108" spans="1:17" ht="12.75">
      <c r="A108" s="286" t="s">
        <v>838</v>
      </c>
      <c r="B108" s="287" t="s">
        <v>75</v>
      </c>
      <c r="C108" s="288">
        <f t="shared" si="46"/>
        <v>0</v>
      </c>
      <c r="D108" s="289">
        <f t="shared" si="47"/>
        <v>0</v>
      </c>
      <c r="E108" s="290">
        <f t="shared" si="48"/>
        <v>0</v>
      </c>
      <c r="F108" s="266">
        <v>0</v>
      </c>
      <c r="G108" s="267">
        <v>0</v>
      </c>
      <c r="H108" s="268">
        <v>0</v>
      </c>
      <c r="I108" s="266">
        <v>0</v>
      </c>
      <c r="J108" s="267">
        <v>0</v>
      </c>
      <c r="K108" s="268">
        <v>0</v>
      </c>
      <c r="L108" s="266">
        <v>0</v>
      </c>
      <c r="M108" s="267">
        <v>0</v>
      </c>
      <c r="N108" s="268">
        <v>0</v>
      </c>
      <c r="O108" s="266">
        <v>0</v>
      </c>
      <c r="P108" s="267">
        <v>0</v>
      </c>
      <c r="Q108" s="269">
        <v>0</v>
      </c>
    </row>
    <row r="109" spans="1:17" ht="12.75">
      <c r="A109" s="286" t="s">
        <v>839</v>
      </c>
      <c r="B109" s="287" t="s">
        <v>115</v>
      </c>
      <c r="C109" s="288">
        <f t="shared" si="46"/>
        <v>0</v>
      </c>
      <c r="D109" s="289">
        <f t="shared" si="47"/>
        <v>0</v>
      </c>
      <c r="E109" s="290">
        <f t="shared" si="48"/>
        <v>0</v>
      </c>
      <c r="F109" s="266">
        <v>0</v>
      </c>
      <c r="G109" s="267">
        <v>0</v>
      </c>
      <c r="H109" s="268">
        <v>0</v>
      </c>
      <c r="I109" s="266">
        <v>0</v>
      </c>
      <c r="J109" s="267">
        <v>0</v>
      </c>
      <c r="K109" s="268">
        <v>0</v>
      </c>
      <c r="L109" s="266">
        <v>0</v>
      </c>
      <c r="M109" s="267">
        <v>0</v>
      </c>
      <c r="N109" s="268">
        <v>0</v>
      </c>
      <c r="O109" s="266">
        <v>0</v>
      </c>
      <c r="P109" s="267">
        <v>0</v>
      </c>
      <c r="Q109" s="269">
        <v>0</v>
      </c>
    </row>
    <row r="110" spans="1:17" ht="12.75">
      <c r="A110" s="286" t="s">
        <v>840</v>
      </c>
      <c r="B110" s="287" t="s">
        <v>116</v>
      </c>
      <c r="C110" s="288">
        <f t="shared" si="46"/>
        <v>0</v>
      </c>
      <c r="D110" s="289">
        <f t="shared" si="47"/>
        <v>0</v>
      </c>
      <c r="E110" s="290">
        <f t="shared" si="48"/>
        <v>0</v>
      </c>
      <c r="F110" s="266">
        <v>0</v>
      </c>
      <c r="G110" s="267">
        <v>0</v>
      </c>
      <c r="H110" s="268">
        <v>0</v>
      </c>
      <c r="I110" s="266">
        <v>0</v>
      </c>
      <c r="J110" s="267">
        <v>0</v>
      </c>
      <c r="K110" s="268">
        <v>0</v>
      </c>
      <c r="L110" s="266">
        <v>0</v>
      </c>
      <c r="M110" s="267">
        <v>0</v>
      </c>
      <c r="N110" s="268">
        <v>0</v>
      </c>
      <c r="O110" s="266">
        <v>0</v>
      </c>
      <c r="P110" s="267">
        <v>0</v>
      </c>
      <c r="Q110" s="269">
        <v>0</v>
      </c>
    </row>
    <row r="111" spans="1:17" ht="12.75">
      <c r="A111" s="286" t="s">
        <v>841</v>
      </c>
      <c r="B111" s="287" t="s">
        <v>117</v>
      </c>
      <c r="C111" s="288">
        <f t="shared" si="46"/>
        <v>0</v>
      </c>
      <c r="D111" s="289">
        <f t="shared" si="47"/>
        <v>0</v>
      </c>
      <c r="E111" s="290">
        <f t="shared" si="48"/>
        <v>0</v>
      </c>
      <c r="F111" s="266">
        <v>0</v>
      </c>
      <c r="G111" s="267">
        <v>0</v>
      </c>
      <c r="H111" s="268">
        <v>0</v>
      </c>
      <c r="I111" s="266">
        <v>0</v>
      </c>
      <c r="J111" s="267">
        <v>0</v>
      </c>
      <c r="K111" s="268">
        <v>0</v>
      </c>
      <c r="L111" s="266">
        <v>0</v>
      </c>
      <c r="M111" s="267">
        <v>0</v>
      </c>
      <c r="N111" s="268">
        <v>0</v>
      </c>
      <c r="O111" s="266">
        <v>0</v>
      </c>
      <c r="P111" s="267">
        <v>0</v>
      </c>
      <c r="Q111" s="269">
        <v>0</v>
      </c>
    </row>
    <row r="112" spans="1:17" ht="12.75">
      <c r="A112" s="286" t="s">
        <v>842</v>
      </c>
      <c r="B112" s="293" t="s">
        <v>118</v>
      </c>
      <c r="C112" s="294">
        <f t="shared" si="46"/>
        <v>0</v>
      </c>
      <c r="D112" s="295">
        <f t="shared" si="47"/>
        <v>0</v>
      </c>
      <c r="E112" s="296">
        <f t="shared" si="48"/>
        <v>0</v>
      </c>
      <c r="F112" s="270">
        <v>0</v>
      </c>
      <c r="G112" s="271">
        <v>0</v>
      </c>
      <c r="H112" s="272">
        <v>0</v>
      </c>
      <c r="I112" s="270">
        <v>0</v>
      </c>
      <c r="J112" s="271">
        <v>0</v>
      </c>
      <c r="K112" s="272">
        <v>0</v>
      </c>
      <c r="L112" s="270">
        <v>0</v>
      </c>
      <c r="M112" s="271">
        <v>0</v>
      </c>
      <c r="N112" s="272">
        <v>0</v>
      </c>
      <c r="O112" s="270">
        <v>0</v>
      </c>
      <c r="P112" s="271">
        <v>0</v>
      </c>
      <c r="Q112" s="273">
        <v>0</v>
      </c>
    </row>
    <row r="113" spans="1:17" ht="12.75">
      <c r="A113" s="309" t="s">
        <v>829</v>
      </c>
      <c r="B113" s="298" t="s">
        <v>726</v>
      </c>
      <c r="C113" s="299">
        <f aca="true" t="shared" si="49" ref="C113:Q113">SUM(C107:C112)</f>
        <v>0</v>
      </c>
      <c r="D113" s="300">
        <f t="shared" si="49"/>
        <v>0</v>
      </c>
      <c r="E113" s="301">
        <f t="shared" si="49"/>
        <v>0</v>
      </c>
      <c r="F113" s="299">
        <f t="shared" si="49"/>
        <v>0</v>
      </c>
      <c r="G113" s="300">
        <f t="shared" si="49"/>
        <v>0</v>
      </c>
      <c r="H113" s="301">
        <f t="shared" si="49"/>
        <v>0</v>
      </c>
      <c r="I113" s="299">
        <f t="shared" si="49"/>
        <v>0</v>
      </c>
      <c r="J113" s="300">
        <f t="shared" si="49"/>
        <v>0</v>
      </c>
      <c r="K113" s="301">
        <f t="shared" si="49"/>
        <v>0</v>
      </c>
      <c r="L113" s="299">
        <f t="shared" si="49"/>
        <v>0</v>
      </c>
      <c r="M113" s="300">
        <f t="shared" si="49"/>
        <v>0</v>
      </c>
      <c r="N113" s="301">
        <f t="shared" si="49"/>
        <v>0</v>
      </c>
      <c r="O113" s="299">
        <f t="shared" si="49"/>
        <v>0</v>
      </c>
      <c r="P113" s="300">
        <f t="shared" si="49"/>
        <v>0</v>
      </c>
      <c r="Q113" s="302">
        <f t="shared" si="49"/>
        <v>0</v>
      </c>
    </row>
    <row r="114" spans="1:17" ht="12.75">
      <c r="A114" s="311"/>
      <c r="B114" s="304" t="s">
        <v>849</v>
      </c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3"/>
    </row>
    <row r="115" spans="1:17" ht="12.75">
      <c r="A115" s="308" t="s">
        <v>851</v>
      </c>
      <c r="B115" s="257" t="s">
        <v>813</v>
      </c>
      <c r="C115" s="464" t="s">
        <v>721</v>
      </c>
      <c r="D115" s="465"/>
      <c r="E115" s="465"/>
      <c r="F115" s="464" t="s">
        <v>722</v>
      </c>
      <c r="G115" s="465"/>
      <c r="H115" s="465"/>
      <c r="I115" s="464" t="s">
        <v>846</v>
      </c>
      <c r="J115" s="465"/>
      <c r="K115" s="465"/>
      <c r="L115" s="464" t="s">
        <v>847</v>
      </c>
      <c r="M115" s="465"/>
      <c r="N115" s="465"/>
      <c r="O115" s="464" t="s">
        <v>723</v>
      </c>
      <c r="P115" s="465"/>
      <c r="Q115" s="466"/>
    </row>
    <row r="116" spans="1:17" ht="12.75">
      <c r="A116" s="280"/>
      <c r="B116" s="298" t="s">
        <v>68</v>
      </c>
      <c r="C116" s="282" t="s">
        <v>78</v>
      </c>
      <c r="D116" s="283" t="s">
        <v>724</v>
      </c>
      <c r="E116" s="284" t="s">
        <v>725</v>
      </c>
      <c r="F116" s="282" t="s">
        <v>78</v>
      </c>
      <c r="G116" s="283" t="s">
        <v>724</v>
      </c>
      <c r="H116" s="284" t="s">
        <v>725</v>
      </c>
      <c r="I116" s="282" t="s">
        <v>78</v>
      </c>
      <c r="J116" s="283" t="s">
        <v>724</v>
      </c>
      <c r="K116" s="284" t="s">
        <v>725</v>
      </c>
      <c r="L116" s="282" t="s">
        <v>78</v>
      </c>
      <c r="M116" s="283" t="s">
        <v>724</v>
      </c>
      <c r="N116" s="284" t="s">
        <v>725</v>
      </c>
      <c r="O116" s="282" t="s">
        <v>78</v>
      </c>
      <c r="P116" s="283" t="s">
        <v>724</v>
      </c>
      <c r="Q116" s="285" t="s">
        <v>725</v>
      </c>
    </row>
    <row r="117" spans="1:17" ht="12.75">
      <c r="A117" s="286" t="s">
        <v>852</v>
      </c>
      <c r="B117" s="287" t="s">
        <v>812</v>
      </c>
      <c r="C117" s="288">
        <f aca="true" t="shared" si="50" ref="C117:C122">F117+I117+L117+O117</f>
        <v>0</v>
      </c>
      <c r="D117" s="289">
        <f aca="true" t="shared" si="51" ref="D117:D122">G117+J117+M117+P117</f>
        <v>0</v>
      </c>
      <c r="E117" s="290">
        <f aca="true" t="shared" si="52" ref="E117:E122">H117+K117+N117+Q117</f>
        <v>0</v>
      </c>
      <c r="F117" s="262">
        <v>0</v>
      </c>
      <c r="G117" s="263">
        <v>0</v>
      </c>
      <c r="H117" s="264">
        <v>0</v>
      </c>
      <c r="I117" s="262">
        <v>0</v>
      </c>
      <c r="J117" s="263">
        <v>0</v>
      </c>
      <c r="K117" s="264">
        <v>0</v>
      </c>
      <c r="L117" s="262">
        <v>0</v>
      </c>
      <c r="M117" s="263">
        <v>0</v>
      </c>
      <c r="N117" s="264">
        <v>0</v>
      </c>
      <c r="O117" s="262">
        <v>0</v>
      </c>
      <c r="P117" s="263">
        <v>0</v>
      </c>
      <c r="Q117" s="265">
        <v>0</v>
      </c>
    </row>
    <row r="118" spans="1:17" ht="12.75">
      <c r="A118" s="286" t="s">
        <v>853</v>
      </c>
      <c r="B118" s="287" t="s">
        <v>75</v>
      </c>
      <c r="C118" s="288">
        <f t="shared" si="50"/>
        <v>0</v>
      </c>
      <c r="D118" s="289">
        <f t="shared" si="51"/>
        <v>0</v>
      </c>
      <c r="E118" s="290">
        <f t="shared" si="52"/>
        <v>0</v>
      </c>
      <c r="F118" s="266">
        <v>0</v>
      </c>
      <c r="G118" s="267">
        <v>0</v>
      </c>
      <c r="H118" s="268">
        <v>0</v>
      </c>
      <c r="I118" s="266">
        <v>0</v>
      </c>
      <c r="J118" s="267">
        <v>0</v>
      </c>
      <c r="K118" s="268">
        <v>0</v>
      </c>
      <c r="L118" s="266">
        <v>0</v>
      </c>
      <c r="M118" s="267">
        <v>0</v>
      </c>
      <c r="N118" s="268">
        <v>0</v>
      </c>
      <c r="O118" s="266">
        <v>0</v>
      </c>
      <c r="P118" s="267">
        <v>0</v>
      </c>
      <c r="Q118" s="269">
        <v>0</v>
      </c>
    </row>
    <row r="119" spans="1:17" ht="12.75">
      <c r="A119" s="286" t="s">
        <v>854</v>
      </c>
      <c r="B119" s="287" t="s">
        <v>115</v>
      </c>
      <c r="C119" s="288">
        <f t="shared" si="50"/>
        <v>0</v>
      </c>
      <c r="D119" s="289">
        <f t="shared" si="51"/>
        <v>0</v>
      </c>
      <c r="E119" s="290">
        <f t="shared" si="52"/>
        <v>0</v>
      </c>
      <c r="F119" s="266">
        <v>0</v>
      </c>
      <c r="G119" s="267">
        <v>0</v>
      </c>
      <c r="H119" s="268">
        <v>0</v>
      </c>
      <c r="I119" s="266">
        <v>0</v>
      </c>
      <c r="J119" s="267">
        <v>0</v>
      </c>
      <c r="K119" s="268">
        <v>0</v>
      </c>
      <c r="L119" s="266">
        <v>0</v>
      </c>
      <c r="M119" s="267">
        <v>0</v>
      </c>
      <c r="N119" s="268">
        <v>0</v>
      </c>
      <c r="O119" s="266">
        <v>0</v>
      </c>
      <c r="P119" s="267">
        <v>0</v>
      </c>
      <c r="Q119" s="269">
        <v>0</v>
      </c>
    </row>
    <row r="120" spans="1:17" ht="12.75">
      <c r="A120" s="286" t="s">
        <v>855</v>
      </c>
      <c r="B120" s="287" t="s">
        <v>116</v>
      </c>
      <c r="C120" s="288">
        <f t="shared" si="50"/>
        <v>0</v>
      </c>
      <c r="D120" s="289">
        <f t="shared" si="51"/>
        <v>0</v>
      </c>
      <c r="E120" s="290">
        <f t="shared" si="52"/>
        <v>0</v>
      </c>
      <c r="F120" s="266">
        <v>0</v>
      </c>
      <c r="G120" s="267">
        <v>0</v>
      </c>
      <c r="H120" s="268">
        <v>0</v>
      </c>
      <c r="I120" s="266">
        <v>0</v>
      </c>
      <c r="J120" s="267">
        <v>0</v>
      </c>
      <c r="K120" s="268">
        <v>0</v>
      </c>
      <c r="L120" s="266">
        <v>0</v>
      </c>
      <c r="M120" s="267">
        <v>0</v>
      </c>
      <c r="N120" s="268">
        <v>0</v>
      </c>
      <c r="O120" s="266">
        <v>0</v>
      </c>
      <c r="P120" s="267">
        <v>0</v>
      </c>
      <c r="Q120" s="269">
        <v>0</v>
      </c>
    </row>
    <row r="121" spans="1:17" ht="12.75">
      <c r="A121" s="286" t="s">
        <v>856</v>
      </c>
      <c r="B121" s="287" t="s">
        <v>117</v>
      </c>
      <c r="C121" s="288">
        <f t="shared" si="50"/>
        <v>0</v>
      </c>
      <c r="D121" s="289">
        <f t="shared" si="51"/>
        <v>0</v>
      </c>
      <c r="E121" s="290">
        <f t="shared" si="52"/>
        <v>0</v>
      </c>
      <c r="F121" s="266">
        <v>0</v>
      </c>
      <c r="G121" s="267">
        <v>0</v>
      </c>
      <c r="H121" s="268">
        <v>0</v>
      </c>
      <c r="I121" s="266">
        <v>0</v>
      </c>
      <c r="J121" s="267">
        <v>0</v>
      </c>
      <c r="K121" s="268">
        <v>0</v>
      </c>
      <c r="L121" s="266">
        <v>0</v>
      </c>
      <c r="M121" s="267">
        <v>0</v>
      </c>
      <c r="N121" s="268">
        <v>0</v>
      </c>
      <c r="O121" s="266">
        <v>0</v>
      </c>
      <c r="P121" s="267">
        <v>0</v>
      </c>
      <c r="Q121" s="269">
        <v>0</v>
      </c>
    </row>
    <row r="122" spans="1:17" ht="12.75">
      <c r="A122" s="286" t="s">
        <v>857</v>
      </c>
      <c r="B122" s="293" t="s">
        <v>118</v>
      </c>
      <c r="C122" s="294">
        <f t="shared" si="50"/>
        <v>0</v>
      </c>
      <c r="D122" s="295">
        <f t="shared" si="51"/>
        <v>0</v>
      </c>
      <c r="E122" s="296">
        <f t="shared" si="52"/>
        <v>0</v>
      </c>
      <c r="F122" s="270">
        <v>0</v>
      </c>
      <c r="G122" s="271">
        <v>0</v>
      </c>
      <c r="H122" s="272">
        <v>0</v>
      </c>
      <c r="I122" s="270">
        <v>0</v>
      </c>
      <c r="J122" s="271">
        <v>0</v>
      </c>
      <c r="K122" s="272">
        <v>0</v>
      </c>
      <c r="L122" s="270">
        <v>0</v>
      </c>
      <c r="M122" s="271">
        <v>0</v>
      </c>
      <c r="N122" s="272">
        <v>0</v>
      </c>
      <c r="O122" s="270">
        <v>0</v>
      </c>
      <c r="P122" s="271">
        <v>0</v>
      </c>
      <c r="Q122" s="273">
        <v>0</v>
      </c>
    </row>
    <row r="123" spans="1:17" ht="13.5" thickBot="1">
      <c r="A123" s="314" t="s">
        <v>858</v>
      </c>
      <c r="B123" s="315" t="s">
        <v>726</v>
      </c>
      <c r="C123" s="316">
        <f>SUM(C117:C122)</f>
        <v>0</v>
      </c>
      <c r="D123" s="317">
        <f>SUM(D117:D122)</f>
        <v>0</v>
      </c>
      <c r="E123" s="318">
        <f>SUM(E117:E122)</f>
        <v>0</v>
      </c>
      <c r="F123" s="316">
        <f>SUM(F117:F122)</f>
        <v>0</v>
      </c>
      <c r="G123" s="317">
        <f aca="true" t="shared" si="53" ref="G123:Q123">SUM(G117:G122)</f>
        <v>0</v>
      </c>
      <c r="H123" s="318">
        <f t="shared" si="53"/>
        <v>0</v>
      </c>
      <c r="I123" s="316">
        <f t="shared" si="53"/>
        <v>0</v>
      </c>
      <c r="J123" s="317">
        <f t="shared" si="53"/>
        <v>0</v>
      </c>
      <c r="K123" s="318">
        <f t="shared" si="53"/>
        <v>0</v>
      </c>
      <c r="L123" s="316">
        <f t="shared" si="53"/>
        <v>0</v>
      </c>
      <c r="M123" s="317">
        <f t="shared" si="53"/>
        <v>0</v>
      </c>
      <c r="N123" s="318">
        <f t="shared" si="53"/>
        <v>0</v>
      </c>
      <c r="O123" s="316">
        <f t="shared" si="53"/>
        <v>0</v>
      </c>
      <c r="P123" s="317">
        <f t="shared" si="53"/>
        <v>0</v>
      </c>
      <c r="Q123" s="319">
        <f t="shared" si="53"/>
        <v>0</v>
      </c>
    </row>
  </sheetData>
  <sheetProtection password="A442" sheet="1" objects="1" scenarios="1"/>
  <mergeCells count="70">
    <mergeCell ref="C115:E115"/>
    <mergeCell ref="F115:H115"/>
    <mergeCell ref="I115:K115"/>
    <mergeCell ref="L115:N115"/>
    <mergeCell ref="F96:H96"/>
    <mergeCell ref="F59:H59"/>
    <mergeCell ref="O115:Q115"/>
    <mergeCell ref="F13:H13"/>
    <mergeCell ref="I96:K96"/>
    <mergeCell ref="I13:K13"/>
    <mergeCell ref="L96:N96"/>
    <mergeCell ref="L13:N13"/>
    <mergeCell ref="O96:Q96"/>
    <mergeCell ref="O13:Q13"/>
    <mergeCell ref="F3:H3"/>
    <mergeCell ref="F87:H87"/>
    <mergeCell ref="F23:H23"/>
    <mergeCell ref="F32:H32"/>
    <mergeCell ref="F41:H41"/>
    <mergeCell ref="F50:H50"/>
    <mergeCell ref="F68:H68"/>
    <mergeCell ref="F77:H77"/>
    <mergeCell ref="I3:K3"/>
    <mergeCell ref="I87:K87"/>
    <mergeCell ref="I23:K23"/>
    <mergeCell ref="I32:K32"/>
    <mergeCell ref="I59:K59"/>
    <mergeCell ref="I68:K68"/>
    <mergeCell ref="I77:K77"/>
    <mergeCell ref="L3:N3"/>
    <mergeCell ref="L87:N87"/>
    <mergeCell ref="L23:N23"/>
    <mergeCell ref="L32:N32"/>
    <mergeCell ref="L59:N59"/>
    <mergeCell ref="L68:N68"/>
    <mergeCell ref="L77:N77"/>
    <mergeCell ref="O3:Q3"/>
    <mergeCell ref="O87:Q87"/>
    <mergeCell ref="O23:Q23"/>
    <mergeCell ref="O32:Q32"/>
    <mergeCell ref="O59:Q59"/>
    <mergeCell ref="O68:Q68"/>
    <mergeCell ref="O77:Q77"/>
    <mergeCell ref="C96:E96"/>
    <mergeCell ref="C59:E59"/>
    <mergeCell ref="C68:E68"/>
    <mergeCell ref="C77:E77"/>
    <mergeCell ref="C3:E3"/>
    <mergeCell ref="C87:E87"/>
    <mergeCell ref="C23:E23"/>
    <mergeCell ref="C32:E32"/>
    <mergeCell ref="F1:H2"/>
    <mergeCell ref="C41:E41"/>
    <mergeCell ref="C50:E50"/>
    <mergeCell ref="O41:Q41"/>
    <mergeCell ref="O50:Q50"/>
    <mergeCell ref="L41:N41"/>
    <mergeCell ref="L50:N50"/>
    <mergeCell ref="I41:K41"/>
    <mergeCell ref="I50:K50"/>
    <mergeCell ref="C13:E13"/>
    <mergeCell ref="A1:A2"/>
    <mergeCell ref="B1:B2"/>
    <mergeCell ref="C1:C2"/>
    <mergeCell ref="D1:E2"/>
    <mergeCell ref="O105:Q105"/>
    <mergeCell ref="C105:E105"/>
    <mergeCell ref="F105:H105"/>
    <mergeCell ref="I105:K105"/>
    <mergeCell ref="L105:N105"/>
  </mergeCells>
  <printOptions/>
  <pageMargins left="0.31" right="0.16" top="0.5511811023622047" bottom="0.2755905511811024" header="0.2755905511811024" footer="0.5118110236220472"/>
  <pageSetup fitToHeight="1" fitToWidth="1" horizontalDpi="600" verticalDpi="600" orientation="landscape" paperSize="9" scale="37" r:id="rId1"/>
  <headerFooter alignWithMargins="0">
    <oddHeader>&amp;R&amp;A</oddHeader>
    <oddFooter>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2001</dc:title>
  <dc:subject>Datenerhebung</dc:subject>
  <dc:creator>E-Control GmbH</dc:creator>
  <cp:keywords/>
  <dc:description>Für etwaige Fragen rüfen Sie bitte:
Frau Karin Schwager
01-24724-601</dc:description>
  <cp:lastModifiedBy>lk</cp:lastModifiedBy>
  <cp:lastPrinted>2009-01-08T12:38:36Z</cp:lastPrinted>
  <dcterms:created xsi:type="dcterms:W3CDTF">2000-04-11T10:08:22Z</dcterms:created>
  <dcterms:modified xsi:type="dcterms:W3CDTF">2009-01-13T13:42:51Z</dcterms:modified>
  <cp:category/>
  <cp:version/>
  <cp:contentType/>
  <cp:contentStatus/>
</cp:coreProperties>
</file>