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1355" windowHeight="6510" tabRatio="834" activeTab="0"/>
  </bookViews>
  <sheets>
    <sheet name="Allgemeine Informationen" sheetId="1" r:id="rId1"/>
    <sheet name="A.Organisatorische Fragen" sheetId="2" r:id="rId2"/>
    <sheet name="B.Energiew. Daten Teil 1" sheetId="3" r:id="rId3"/>
    <sheet name="B.Energiew. Daten Teil 2" sheetId="4" r:id="rId4"/>
    <sheet name="C.Detail Anlagevermögen" sheetId="5" r:id="rId5"/>
    <sheet name="D.Unbundling Berichterstattung" sheetId="6" r:id="rId6"/>
    <sheet name="E. Mess- und Zählerwesen" sheetId="7" r:id="rId7"/>
    <sheet name="F. Pachtzins und Abschreibungen" sheetId="8" r:id="rId8"/>
  </sheets>
  <definedNames>
    <definedName name="_xlnm.Print_Area" localSheetId="1">'A.Organisatorische Fragen'!$A$1:$R$74</definedName>
    <definedName name="_xlnm.Print_Area" localSheetId="0">'Allgemeine Informationen'!$A$1:$D$38</definedName>
    <definedName name="_xlnm.Print_Area" localSheetId="2">'B.Energiew. Daten Teil 1'!$A$1:$I$71</definedName>
    <definedName name="_xlnm.Print_Area" localSheetId="3">'B.Energiew. Daten Teil 2'!$A$1:$L$105</definedName>
    <definedName name="_xlnm.Print_Area" localSheetId="4">'C.Detail Anlagevermögen'!$A$1:$L$16</definedName>
    <definedName name="_xlnm.Print_Area" localSheetId="5">'D.Unbundling Berichterstattung'!$A$1:$G$91</definedName>
    <definedName name="_xlnm.Print_Area" localSheetId="6">'E. Mess- und Zählerwesen'!$A$1:$F$34</definedName>
    <definedName name="_xlnm.Print_Area" localSheetId="7">'F. Pachtzins und Abschreibungen'!$A$1:$G$47</definedName>
    <definedName name="_xlnm.Print_Titles" localSheetId="2">'B.Energiew. Daten Teil 1'!$1:$3</definedName>
    <definedName name="_xlnm.Print_Titles" localSheetId="3">'B.Energiew. Daten Teil 2'!$1:$3</definedName>
    <definedName name="Größe_des_Unternehmens">#REF!</definedName>
    <definedName name="Z_77E10319_A157_4D67_AEDE_4B83F0970B0E_.wvu.PrintArea" localSheetId="1" hidden="1">'A.Organisatorische Fragen'!$A$1:$Q$74</definedName>
    <definedName name="Z_77E10319_A157_4D67_AEDE_4B83F0970B0E_.wvu.PrintArea" localSheetId="2" hidden="1">'B.Energiew. Daten Teil 1'!$A$1:$I$63</definedName>
    <definedName name="Z_77E10319_A157_4D67_AEDE_4B83F0970B0E_.wvu.PrintArea" localSheetId="3" hidden="1">'B.Energiew. Daten Teil 2'!$A$1:$L$73</definedName>
  </definedNames>
  <calcPr fullCalcOnLoad="1"/>
</workbook>
</file>

<file path=xl/sharedStrings.xml><?xml version="1.0" encoding="utf-8"?>
<sst xmlns="http://schemas.openxmlformats.org/spreadsheetml/2006/main" count="843" uniqueCount="736">
  <si>
    <t>Anzahl im Gesamt-unternehmen</t>
  </si>
  <si>
    <t>davon Zählpunkte mit gemessener Leistung (1/4h Max)</t>
  </si>
  <si>
    <t>Summe Umlaufvermögen</t>
  </si>
  <si>
    <t>Physikalische Netzverluste</t>
  </si>
  <si>
    <t>B.7.</t>
  </si>
  <si>
    <t>B.3.</t>
  </si>
  <si>
    <t>B.5.</t>
  </si>
  <si>
    <t xml:space="preserve">Physische Netzanlagen </t>
  </si>
  <si>
    <t>Freileitungen</t>
  </si>
  <si>
    <t>Kabelleitungen</t>
  </si>
  <si>
    <t>Transformatoren</t>
  </si>
  <si>
    <t>über Zählpunkte mit Lastprofilzähler (Endverbraucher)</t>
  </si>
  <si>
    <t>TEUR</t>
  </si>
  <si>
    <t>Summe Anlagevermögen</t>
  </si>
  <si>
    <t xml:space="preserve">über Zählpunkte ohne Leistungsmessung </t>
  </si>
  <si>
    <t>über Zählpunkte mit unterbrechbarer Lieferung</t>
  </si>
  <si>
    <t>Bezug aus dem vorgelagerten Netz</t>
  </si>
  <si>
    <t>Abgabe in das vorgelagerte Netz</t>
  </si>
  <si>
    <t>Bezug von Weiterverteilern (untergelagerte Netze)</t>
  </si>
  <si>
    <t>Exporte und Importe:</t>
  </si>
  <si>
    <t>Exporte (Lieferungen über die Staatsgrenze)</t>
  </si>
  <si>
    <t>Importe (Bezüge von außerhalb des Staatsgebietes)</t>
  </si>
  <si>
    <t>Einspeisungen in das Netz</t>
  </si>
  <si>
    <t>von Kraft-Wärme-Kopplungsanlagen</t>
  </si>
  <si>
    <t>von Wasserkraftanlagen &lt; 10 MW</t>
  </si>
  <si>
    <t>von Sonstigen (Wasserkraft &gt;10 MW, übrige)</t>
  </si>
  <si>
    <t>Summe Einspeisungen in das Netz</t>
  </si>
  <si>
    <t>Summe der Zählpunkte im Netz</t>
  </si>
  <si>
    <t>Summe der Zählpunkte von Einspeisern</t>
  </si>
  <si>
    <t>B.1.1.1.</t>
  </si>
  <si>
    <t>B.1.1.2.</t>
  </si>
  <si>
    <t>B.1.2.1.</t>
  </si>
  <si>
    <t>B.1.2.2.</t>
  </si>
  <si>
    <t>B.1.3.1.</t>
  </si>
  <si>
    <t>B.1.3.2.</t>
  </si>
  <si>
    <t>B.5.5.</t>
  </si>
  <si>
    <t>Umspannung 380/110 kV</t>
  </si>
  <si>
    <t>Umspannung 110 kV/Niederspannung</t>
  </si>
  <si>
    <t>Umspannung 110 kV/Mittelspannung</t>
  </si>
  <si>
    <t>Umspannung 220 kV/Niederspannung</t>
  </si>
  <si>
    <t>Umspannung 220 kV/Mittelspannung</t>
  </si>
  <si>
    <t>Firmenbuchnummer:</t>
  </si>
  <si>
    <t>Umspannwerke/Stationen</t>
  </si>
  <si>
    <t>Name:</t>
  </si>
  <si>
    <t>Tel. Nr.:</t>
  </si>
  <si>
    <t>e-mail:</t>
  </si>
  <si>
    <t>B.2.1.</t>
  </si>
  <si>
    <t>B.2.2.</t>
  </si>
  <si>
    <t>Summe aktive Mitarbeiter (Vollzeitäquivalente)</t>
  </si>
  <si>
    <t>Summe Sachanlagen</t>
  </si>
  <si>
    <t>Trassenlänge (km)</t>
  </si>
  <si>
    <t>Systemlänge (km)</t>
  </si>
  <si>
    <t>ja</t>
  </si>
  <si>
    <t>B.2.</t>
  </si>
  <si>
    <t>Netzverluste und Pumpstrom</t>
  </si>
  <si>
    <t>&gt;10.000 MWh</t>
  </si>
  <si>
    <t>1.000 - 10.000 MWh</t>
  </si>
  <si>
    <t>&lt;1.000 MWh</t>
  </si>
  <si>
    <t>Summe Aktiva</t>
  </si>
  <si>
    <t>Wasser</t>
  </si>
  <si>
    <t>Mühle</t>
  </si>
  <si>
    <t>Sägewerk</t>
  </si>
  <si>
    <t>Verkehr</t>
  </si>
  <si>
    <t>nein</t>
  </si>
  <si>
    <t>DATEN 2002</t>
  </si>
  <si>
    <t>Die vorliegenden Auskünfte werden der Energie-Control GmbH zur Besorgung Ihrer gesetzlichen</t>
  </si>
  <si>
    <t>Anzahl im sonstigen Bereich</t>
  </si>
  <si>
    <t xml:space="preserve">    sonstige Bereiche:</t>
  </si>
  <si>
    <t xml:space="preserve">    wenn ja, Name der Muttergesellschaft</t>
  </si>
  <si>
    <t>Gesamt</t>
  </si>
  <si>
    <t>Angestellte</t>
  </si>
  <si>
    <t xml:space="preserve">    davon Akademiker</t>
  </si>
  <si>
    <t xml:space="preserve">    davon Maturanten</t>
  </si>
  <si>
    <t>B.1.</t>
  </si>
  <si>
    <t>Sonstige</t>
  </si>
  <si>
    <t>Summe Umsatzerlöse</t>
  </si>
  <si>
    <t>Summe Forderungen und sonstige Vermögensgegenstände</t>
  </si>
  <si>
    <t>Summe Verbindlichkeiten</t>
  </si>
  <si>
    <t>Anzahl betrieblich finanzierter Pensionisten</t>
  </si>
  <si>
    <t>Stromerzeugung</t>
  </si>
  <si>
    <t>Stromhandel</t>
  </si>
  <si>
    <t>Erdgashandel</t>
  </si>
  <si>
    <t>Wärme</t>
  </si>
  <si>
    <t>Telekommunikation</t>
  </si>
  <si>
    <t>Summe Rückstellungen</t>
  </si>
  <si>
    <t>Bestandsveränderungen</t>
  </si>
  <si>
    <t>Materialaufwand</t>
  </si>
  <si>
    <t>Personalaufwand</t>
  </si>
  <si>
    <t>Abschreibungen</t>
  </si>
  <si>
    <t>So.betr. Aufwand</t>
  </si>
  <si>
    <t xml:space="preserve">EGT </t>
  </si>
  <si>
    <t>Ebene 3</t>
  </si>
  <si>
    <t>Aktivierte Eigenleistung</t>
  </si>
  <si>
    <t>Sonstige betriebl. Erträge</t>
  </si>
  <si>
    <t>AKTIVA</t>
  </si>
  <si>
    <t>Anlagevermögen</t>
  </si>
  <si>
    <t>Immaterielle Vermögensgegenstände</t>
  </si>
  <si>
    <t>Sachanlagen</t>
  </si>
  <si>
    <t>Finanzanlagen</t>
  </si>
  <si>
    <t>Rechnungsabgrenzungsposten</t>
  </si>
  <si>
    <t>PASSIVA</t>
  </si>
  <si>
    <t>Eigenkapital</t>
  </si>
  <si>
    <t>Vorräte</t>
  </si>
  <si>
    <t>Wertpapiere</t>
  </si>
  <si>
    <t>Kassenbestand, Schecks, Guthaben bei Kreditinstituten</t>
  </si>
  <si>
    <t>A.</t>
  </si>
  <si>
    <t>B.</t>
  </si>
  <si>
    <t>E.</t>
  </si>
  <si>
    <t>F.</t>
  </si>
  <si>
    <t>Unversteuerte Rücklagen</t>
  </si>
  <si>
    <t>Baukostenzuschüsse</t>
  </si>
  <si>
    <t>Anzahl</t>
  </si>
  <si>
    <t>MVA</t>
  </si>
  <si>
    <t>Lehrlinge</t>
  </si>
  <si>
    <t>Arbeiter</t>
  </si>
  <si>
    <t>Organisatorische Fragen</t>
  </si>
  <si>
    <t>Kommentare</t>
  </si>
  <si>
    <t>Datum</t>
  </si>
  <si>
    <t>A.1.</t>
  </si>
  <si>
    <t>A.1.1.</t>
  </si>
  <si>
    <t>A.1.2.</t>
  </si>
  <si>
    <t>A.2.</t>
  </si>
  <si>
    <t>A.3.</t>
  </si>
  <si>
    <t>A.3.1.</t>
  </si>
  <si>
    <t>A.3.2.</t>
  </si>
  <si>
    <t>A.4.</t>
  </si>
  <si>
    <t>A.4.1.</t>
  </si>
  <si>
    <t>A.5.</t>
  </si>
  <si>
    <t>Summe Netz</t>
  </si>
  <si>
    <t>B.4.</t>
  </si>
  <si>
    <t>B.9.</t>
  </si>
  <si>
    <t>Stempel und Unterschrift</t>
  </si>
  <si>
    <t xml:space="preserve">Anzahl Mitarbeiter im Vorruhestand </t>
  </si>
  <si>
    <t>B.1.1.</t>
  </si>
  <si>
    <t>A.1.3.</t>
  </si>
  <si>
    <t>Eigentümerstruktur</t>
  </si>
  <si>
    <t>Eigentümer</t>
  </si>
  <si>
    <t>Anteil in Prozent</t>
  </si>
  <si>
    <t>Grundstücke und Bauten</t>
  </si>
  <si>
    <t>Technische Anlagen und Maschinen</t>
  </si>
  <si>
    <t>Sonstige Anmerkungen</t>
  </si>
  <si>
    <t>kumulierte Absch-reibungen</t>
  </si>
  <si>
    <t>Anschaffungskosten</t>
  </si>
  <si>
    <t>Buchwerte</t>
  </si>
  <si>
    <t>Geleistete Anzahlungen und Anlagen in Bau</t>
  </si>
  <si>
    <r>
      <t>km</t>
    </r>
    <r>
      <rPr>
        <b/>
        <sz val="10"/>
        <rFont val="Arial"/>
        <family val="2"/>
      </rPr>
      <t>²</t>
    </r>
  </si>
  <si>
    <t>B.3.1.</t>
  </si>
  <si>
    <t>380 kV Leitungen</t>
  </si>
  <si>
    <t>220 kV Leitungen</t>
  </si>
  <si>
    <t>110 kV Leitungen</t>
  </si>
  <si>
    <t>Umspannung 380/220 kV</t>
  </si>
  <si>
    <t>Umspannung 220/110 kV</t>
  </si>
  <si>
    <t>B.1.2.</t>
  </si>
  <si>
    <t>B.1.3.</t>
  </si>
  <si>
    <t>Erträge aus Beteiligungen</t>
  </si>
  <si>
    <t>Sonst. Finanzergebnis</t>
  </si>
  <si>
    <t>Außerordentliches Ergebnis</t>
  </si>
  <si>
    <t>Steuern vom Einkommen und Ertrag</t>
  </si>
  <si>
    <t>Jahresüberschuß/Jahresfehlbetrag</t>
  </si>
  <si>
    <t>Ebene 4</t>
  </si>
  <si>
    <t>Ebene 5</t>
  </si>
  <si>
    <t>Ebene 6</t>
  </si>
  <si>
    <t>Ebene 7</t>
  </si>
  <si>
    <t>B.3.2.</t>
  </si>
  <si>
    <t>B.4.1.</t>
  </si>
  <si>
    <t>B.4.2.</t>
  </si>
  <si>
    <t>B.5.1.</t>
  </si>
  <si>
    <t>B.5.2.</t>
  </si>
  <si>
    <t>B.5.3.</t>
  </si>
  <si>
    <t>B.5.4.</t>
  </si>
  <si>
    <t>C.</t>
  </si>
  <si>
    <t>Sonstiges</t>
  </si>
  <si>
    <t>C.1.1.</t>
  </si>
  <si>
    <t>C.1.2.</t>
  </si>
  <si>
    <t>C.1.3.</t>
  </si>
  <si>
    <t>C.1.4.</t>
  </si>
  <si>
    <t>Betriebserfolg (C.1.1.-C.1.9.)</t>
  </si>
  <si>
    <t>Finanzerfolg (C.1.11.-C.1.12.)</t>
  </si>
  <si>
    <t>Bilanz</t>
  </si>
  <si>
    <t>B.6.</t>
  </si>
  <si>
    <t>B.8.</t>
  </si>
  <si>
    <t>B.10.</t>
  </si>
  <si>
    <t>Summe Passiva</t>
  </si>
  <si>
    <t>Zugänge</t>
  </si>
  <si>
    <t>Abgänge</t>
  </si>
  <si>
    <t>F.1.</t>
  </si>
  <si>
    <t>Umlagen/interne Leistungsverrechnungen</t>
  </si>
  <si>
    <t xml:space="preserve">    Forderungen aus Lieferungen und Leistungen</t>
  </si>
  <si>
    <t xml:space="preserve">    Abfertigung</t>
  </si>
  <si>
    <t xml:space="preserve">    Verbindlichkeiten aus Lieferungen und Leistungen</t>
  </si>
  <si>
    <t>Erdgasnetz</t>
  </si>
  <si>
    <t>Elektroinstallation</t>
  </si>
  <si>
    <t>SHT</t>
  </si>
  <si>
    <t>SNT</t>
  </si>
  <si>
    <t>WHT</t>
  </si>
  <si>
    <t>WNT</t>
  </si>
  <si>
    <t>Summe Abgabe an Endverbraucher Ebene 3</t>
  </si>
  <si>
    <t>Summe Abgabe an Endverbraucher Ebene 4</t>
  </si>
  <si>
    <t>Summe Abgabe an Endverbraucher Ebene 5</t>
  </si>
  <si>
    <t>Summe Abgabe an Endverbraucher Ebene 7</t>
  </si>
  <si>
    <t>Summe Abgabe an Endverbraucher Ebene 6</t>
  </si>
  <si>
    <t>LP</t>
  </si>
  <si>
    <t>in MW</t>
  </si>
  <si>
    <t>in MWh</t>
  </si>
  <si>
    <t>Summe Abgabe an Endverbraucher Ebene 3 bis 7</t>
  </si>
  <si>
    <t>Ebene 5 - Austausch mit anderen Netzen:</t>
  </si>
  <si>
    <t>Ebene 3 - Austausch mit anderen Netzen:</t>
  </si>
  <si>
    <t>Ebene 4 - Austausch mit anderen Netzen:</t>
  </si>
  <si>
    <t>Ebene 6 - Austausch mit anderen Netzen:</t>
  </si>
  <si>
    <t>Ebene 7 - Austausch mit anderen Netzen:</t>
  </si>
  <si>
    <t>B.1.3.3.</t>
  </si>
  <si>
    <t>B.1.4.1.</t>
  </si>
  <si>
    <t>B.1.4.2.</t>
  </si>
  <si>
    <t>B.1.4.3.</t>
  </si>
  <si>
    <t>B.1.4.4.</t>
  </si>
  <si>
    <t>B.1.5.1.</t>
  </si>
  <si>
    <t>B.1.5.2.</t>
  </si>
  <si>
    <t>B.1.5.3.</t>
  </si>
  <si>
    <t>B.1.5.4.</t>
  </si>
  <si>
    <t>B.1.5.5.</t>
  </si>
  <si>
    <t>Ebene 3 - Abgabe elektrischer Energie aus dem Netz an Endverbraucher:</t>
  </si>
  <si>
    <t>Ebene 4 - Abgabe elektrischer Energie aus dem Netz an Endverbraucher:</t>
  </si>
  <si>
    <t>Ebene 5 - Abgabe elektrischer Energie aus dem Netz an Endverbraucher:</t>
  </si>
  <si>
    <t>Ebene 6 - Abgabe elektrischer Energie aus dem Netz an Endverbraucher:</t>
  </si>
  <si>
    <t>B.1.4.</t>
  </si>
  <si>
    <t>Ebene 7 - Abgabe elektrischer Energie aus dem Netz an Endverbraucher:</t>
  </si>
  <si>
    <t>B.1.5.</t>
  </si>
  <si>
    <t>B.1.6.</t>
  </si>
  <si>
    <t>Austausch mit anderen Netzen</t>
  </si>
  <si>
    <t>Abgabe elektrischer Energie aus dem Netz an Endverbraucher</t>
  </si>
  <si>
    <t>B.2.1.1.</t>
  </si>
  <si>
    <t>B.2.1.2.</t>
  </si>
  <si>
    <t>B.2.1.3.</t>
  </si>
  <si>
    <t>B.2.1.4.</t>
  </si>
  <si>
    <t>B.2.2.2.</t>
  </si>
  <si>
    <t>B.2.2.1.</t>
  </si>
  <si>
    <t>B.2.2.3.</t>
  </si>
  <si>
    <t>B.2.2.4.</t>
  </si>
  <si>
    <t>B.2.3.</t>
  </si>
  <si>
    <t>B.2.3.1.</t>
  </si>
  <si>
    <t>B.2.3.2.</t>
  </si>
  <si>
    <t>B.2.3.3.</t>
  </si>
  <si>
    <t>B.2.3.4.</t>
  </si>
  <si>
    <t>B.2.4.</t>
  </si>
  <si>
    <t>B.2.4.1.</t>
  </si>
  <si>
    <t>B.2.4.2.</t>
  </si>
  <si>
    <t>B.2.4.3.</t>
  </si>
  <si>
    <t>B.2.4.4.</t>
  </si>
  <si>
    <t>B.2.5.</t>
  </si>
  <si>
    <t>B.2.5.1.</t>
  </si>
  <si>
    <t>B.2.5.2.</t>
  </si>
  <si>
    <t>B.2.5.3.</t>
  </si>
  <si>
    <t>B.2.5.4.</t>
  </si>
  <si>
    <t>B.6.1.</t>
  </si>
  <si>
    <t>B.6.2.</t>
  </si>
  <si>
    <t>B.6.3.</t>
  </si>
  <si>
    <t>B.6.4.</t>
  </si>
  <si>
    <t>B.6.5.</t>
  </si>
  <si>
    <t>B.7.1.</t>
  </si>
  <si>
    <t>B.7.2.</t>
  </si>
  <si>
    <t>B.7.3.</t>
  </si>
  <si>
    <t>B.7.4.</t>
  </si>
  <si>
    <t>B.7.5.</t>
  </si>
  <si>
    <t>B.8.1</t>
  </si>
  <si>
    <t>B.8.2</t>
  </si>
  <si>
    <t>B.8.3</t>
  </si>
  <si>
    <t>B.11.</t>
  </si>
  <si>
    <t>Stand zu Beginn des Gj</t>
  </si>
  <si>
    <t>Stand am Ende des Gj</t>
  </si>
  <si>
    <t>+/- Umbuc-hungen</t>
  </si>
  <si>
    <t xml:space="preserve">    Forderungen gegenüber verbundenen Unternehmen</t>
  </si>
  <si>
    <t xml:space="preserve">    sonstige Forderungen und Vermögensgegenstände</t>
  </si>
  <si>
    <t xml:space="preserve">    Pension</t>
  </si>
  <si>
    <t xml:space="preserve">    sonstige Rückstellung</t>
  </si>
  <si>
    <t xml:space="preserve">    Verbindlichkeiten gegenüber verbundenen Unternehmen</t>
  </si>
  <si>
    <t xml:space="preserve">    sonstige Verbindlichkeiten</t>
  </si>
  <si>
    <t>Detail Anlagevermögen</t>
  </si>
  <si>
    <t>D.</t>
  </si>
  <si>
    <t>D.1.</t>
  </si>
  <si>
    <t>D.1.1.</t>
  </si>
  <si>
    <t>D.1.1.1.</t>
  </si>
  <si>
    <t>D.1.1.2.</t>
  </si>
  <si>
    <t>D.1.1.3.</t>
  </si>
  <si>
    <t>D.1.1.4.</t>
  </si>
  <si>
    <t>D.1.2.</t>
  </si>
  <si>
    <t>D.1.3.</t>
  </si>
  <si>
    <t>D.1.4.</t>
  </si>
  <si>
    <t>D.1.5.</t>
  </si>
  <si>
    <t>D.1.6.</t>
  </si>
  <si>
    <t>D.1.7.</t>
  </si>
  <si>
    <t>D.1.8.</t>
  </si>
  <si>
    <t>D.1.9.</t>
  </si>
  <si>
    <t>D.1.10.</t>
  </si>
  <si>
    <t>D.1.11.</t>
  </si>
  <si>
    <t>D.1.12.</t>
  </si>
  <si>
    <t>D.1.13.</t>
  </si>
  <si>
    <t>D.1.14.</t>
  </si>
  <si>
    <t>D.1.15.</t>
  </si>
  <si>
    <t>D.1.16.</t>
  </si>
  <si>
    <t>D.1.17.</t>
  </si>
  <si>
    <t>D.2.</t>
  </si>
  <si>
    <t>D.2.1.</t>
  </si>
  <si>
    <t>D.2.2.</t>
  </si>
  <si>
    <t>D.2.3.</t>
  </si>
  <si>
    <t>D.2.4.</t>
  </si>
  <si>
    <t>D.2.5.</t>
  </si>
  <si>
    <t>D.2.6.</t>
  </si>
  <si>
    <t>C.1</t>
  </si>
  <si>
    <t>C.1.2.1.</t>
  </si>
  <si>
    <t>C.1.2.2.</t>
  </si>
  <si>
    <t>C.1.2.3.</t>
  </si>
  <si>
    <t>C.1.2.4.</t>
  </si>
  <si>
    <t>E.1.</t>
  </si>
  <si>
    <t>Abschrei-bungen des Gj</t>
  </si>
  <si>
    <t>Zuschrei-bungen des Gj</t>
  </si>
  <si>
    <t>Vorruhestandsmodell</t>
  </si>
  <si>
    <t>Pensionskasse</t>
  </si>
  <si>
    <t>Pensionsabfindung</t>
  </si>
  <si>
    <t>Multi-Utility</t>
  </si>
  <si>
    <t>Kooperation mit anderen Netzbetreibern</t>
  </si>
  <si>
    <t>Erklärung</t>
  </si>
  <si>
    <t>Anzahl im Bereich Stromerzeugung und Stromhandel</t>
  </si>
  <si>
    <t>Energiewirtschaftliche Daten - Teil 1</t>
  </si>
  <si>
    <t>Energiewirtschaftliche Daten - Teil 2</t>
  </si>
  <si>
    <t>über Zählpunkte ohne Leistungsmessung, Doppeltarif</t>
  </si>
  <si>
    <t>B.1.5.6.</t>
  </si>
  <si>
    <t>Gewinn- und Verlustrechnung</t>
  </si>
  <si>
    <t>Kosten für Netzverluste</t>
  </si>
  <si>
    <t>Stranded costs</t>
  </si>
  <si>
    <t>B.12.</t>
  </si>
  <si>
    <t>Anzahl der Anlagen mit Abgabe (eine Anlage kann mehrere Zählpunkte haben)</t>
  </si>
  <si>
    <t>B.13.</t>
  </si>
  <si>
    <t>B.14.</t>
  </si>
  <si>
    <t>Hsp-Ebene: Netzanschlüsse ausschließlich für Verbraucher und/oder Erzeugungseinheiten</t>
  </si>
  <si>
    <t>Msp-Ebene: Netzanschlüsse ausschließlich für Verbraucher und Erzeugungseinheiten</t>
  </si>
  <si>
    <t>Nsp-Ebene: Anzahl der Netzanschlüsse</t>
  </si>
  <si>
    <t>Outsourcing</t>
  </si>
  <si>
    <t>A.3.2.1.</t>
  </si>
  <si>
    <t>A.3.2.2.</t>
  </si>
  <si>
    <t>A.3.2.3.</t>
  </si>
  <si>
    <t>A.3.2.4.</t>
  </si>
  <si>
    <t>A.3.2.5.</t>
  </si>
  <si>
    <t>A.3.2.6.</t>
  </si>
  <si>
    <t>A.3.2.7.</t>
  </si>
  <si>
    <t>A.3.1.1.</t>
  </si>
  <si>
    <t>A.3.1.2.</t>
  </si>
  <si>
    <t>A.3.1.3.</t>
  </si>
  <si>
    <t>A.3.1.4.</t>
  </si>
  <si>
    <t>A.3.1.5.</t>
  </si>
  <si>
    <t>A.3.1.6.</t>
  </si>
  <si>
    <t>A.3.1.7.</t>
  </si>
  <si>
    <t>A.3.1.8.</t>
  </si>
  <si>
    <t>A.3.1.9.</t>
  </si>
  <si>
    <t>A.3.1.10.</t>
  </si>
  <si>
    <t>A.3.1.11.</t>
  </si>
  <si>
    <t>A.3.1.12.</t>
  </si>
  <si>
    <t>Allgemein - Folgende Unterlagen bzw. Informationen sind jedenfalls zu übermitteln:</t>
  </si>
  <si>
    <t>A.2.1.</t>
  </si>
  <si>
    <t>A.2.1.1.</t>
  </si>
  <si>
    <t>A.2.1.2.</t>
  </si>
  <si>
    <t>A.2.2.</t>
  </si>
  <si>
    <t>A.2.3.</t>
  </si>
  <si>
    <t>A.2.4.</t>
  </si>
  <si>
    <t>A.2.5.</t>
  </si>
  <si>
    <t>A.2.6.</t>
  </si>
  <si>
    <t>D.3.</t>
  </si>
  <si>
    <t>D.3.1.</t>
  </si>
  <si>
    <t>D.3.1.1.</t>
  </si>
  <si>
    <t>D.3.1.2.</t>
  </si>
  <si>
    <t>D.3.1.3.</t>
  </si>
  <si>
    <t>D.3.2.</t>
  </si>
  <si>
    <t>D.3.2.1.</t>
  </si>
  <si>
    <t>D.3.2.2.</t>
  </si>
  <si>
    <t>D.3.2.2.1.</t>
  </si>
  <si>
    <t>D.3.2.2.2.</t>
  </si>
  <si>
    <t>D.3.2.2.3.</t>
  </si>
  <si>
    <t>D.3.2.2.4.</t>
  </si>
  <si>
    <t>D.3.2.3.</t>
  </si>
  <si>
    <t>D.3.2.4.</t>
  </si>
  <si>
    <t>D.3.3.</t>
  </si>
  <si>
    <t>D.3.4.</t>
  </si>
  <si>
    <t>D.3.5.</t>
  </si>
  <si>
    <t>D.3.6.</t>
  </si>
  <si>
    <t>D.3.6.1.</t>
  </si>
  <si>
    <t>D.3.6.2.</t>
  </si>
  <si>
    <t>D.3.6.3.</t>
  </si>
  <si>
    <t>D.3.6.4.</t>
  </si>
  <si>
    <t>D.3.7.</t>
  </si>
  <si>
    <t>D.3.7.2.1.</t>
  </si>
  <si>
    <t>D.3.7.2.2.</t>
  </si>
  <si>
    <t>D.3.7.2.3.</t>
  </si>
  <si>
    <t>D.3.7.2.4.</t>
  </si>
  <si>
    <t>D.3.8.</t>
  </si>
  <si>
    <t>D.3.9.</t>
  </si>
  <si>
    <t>E.1.1.</t>
  </si>
  <si>
    <t>E.1.2.</t>
  </si>
  <si>
    <t>E.1.3.</t>
  </si>
  <si>
    <t>Energieabgabe</t>
  </si>
  <si>
    <t>Umgründungen</t>
  </si>
  <si>
    <t>von sonstigen Ökostromanlagen ohne Wasserkraft (zB Wind, Biomasse, etc.)</t>
  </si>
  <si>
    <t>Engpaßleistung der angeschlossenen Erzeugungseinheiten</t>
  </si>
  <si>
    <t>Leitungen (&gt;36kV und &lt;110kV)</t>
  </si>
  <si>
    <t>Abschreibungsbetrag Umgründungsmehrwert/Firmenwert</t>
  </si>
  <si>
    <t xml:space="preserve">über Zählpunkte mit gemessener Leistung </t>
  </si>
  <si>
    <t>über Zählpunkte ohne Leistungsmessung (nur für Kleinwalsertal)</t>
  </si>
  <si>
    <t>über Zählpunkte mit gemessener Leistung, Doppeltarif (nur für Vorarlberg)</t>
  </si>
  <si>
    <t>E.1.1.2.</t>
  </si>
  <si>
    <t>E.1.1.3.</t>
  </si>
  <si>
    <t>E.1.1.4.</t>
  </si>
  <si>
    <t>Ebene 1 und 2 - Austausch mit anderen Netzen:</t>
  </si>
  <si>
    <t>B.2.6.</t>
  </si>
  <si>
    <t>B.2.6.1.</t>
  </si>
  <si>
    <t>B.2.6.2.</t>
  </si>
  <si>
    <t>B.2.6.3.</t>
  </si>
  <si>
    <t>B.2.6.4.</t>
  </si>
  <si>
    <t>D.1.4.1.</t>
  </si>
  <si>
    <t xml:space="preserve">    davon Baukostenzuschüsse</t>
  </si>
  <si>
    <t xml:space="preserve">    davon Netznutzungsentgelt</t>
  </si>
  <si>
    <t xml:space="preserve">    davon Netzverlustentgelt</t>
  </si>
  <si>
    <t xml:space="preserve">    davon Messentgelt</t>
  </si>
  <si>
    <t xml:space="preserve">    davon Sonstige</t>
  </si>
  <si>
    <t>D.2.7.</t>
  </si>
  <si>
    <t>Ergänzende Angaben zur Gewinn- und Verlustrechnung - in den obigen Positionen sind folgende Beträge ergebniswirksam enthalten</t>
  </si>
  <si>
    <t>D.1.5.1.</t>
  </si>
  <si>
    <t xml:space="preserve">    davon vorgelagerte Netzkosten</t>
  </si>
  <si>
    <t>A.4.2.</t>
  </si>
  <si>
    <t>Netzgebiet</t>
  </si>
  <si>
    <t>ERHEBUNGSBOGEN FÜR STROMNETZBETREIBER</t>
  </si>
  <si>
    <t>Stromnetzbereich</t>
  </si>
  <si>
    <t>Anzahl im Stromnetzbereich</t>
  </si>
  <si>
    <t xml:space="preserve">    davon sonstige betriebliche Erträge</t>
  </si>
  <si>
    <t>D.1.4.2.</t>
  </si>
  <si>
    <t xml:space="preserve">    davon sonstiger Materialaufwand</t>
  </si>
  <si>
    <t>D.1.5.2.</t>
  </si>
  <si>
    <t>D.2.8.</t>
  </si>
  <si>
    <t>Leistungsverrechnung mit verbundenen Unternehmen Aufwand</t>
  </si>
  <si>
    <t>Leistungsverrechnung mit verbundenen Unternehmen Ertrag</t>
  </si>
  <si>
    <t>Kursgewinne</t>
  </si>
  <si>
    <t>Kursverluste</t>
  </si>
  <si>
    <t>D.2.9.</t>
  </si>
  <si>
    <t>Unbundling Berichterstattung</t>
  </si>
  <si>
    <t>A.2.1.3.</t>
  </si>
  <si>
    <t>D.2.10.</t>
  </si>
  <si>
    <t>D.2.11.</t>
  </si>
  <si>
    <t>D.2.12.</t>
  </si>
  <si>
    <t>D.2.13.</t>
  </si>
  <si>
    <t>D1.12. Sonst. Finanzergebnis</t>
  </si>
  <si>
    <t>D1.6.   Personalaufwand</t>
  </si>
  <si>
    <t>X</t>
  </si>
  <si>
    <t>Stromerzeugung/
Stromhandel</t>
  </si>
  <si>
    <t>Gesamt-
unternehmen</t>
  </si>
  <si>
    <t xml:space="preserve">    Verb. geg. Unt., mit denen ein Beteiligungsverhältnis besteht</t>
  </si>
  <si>
    <t xml:space="preserve">    Ford. geg. Unt., mit denen ein Beteiligungsverhältnis besteht</t>
  </si>
  <si>
    <t>Firma des Stromnetzbetreibers 
(laut Firmenbuch falls eingetragen):</t>
  </si>
  <si>
    <t>Adresse des Stromnetzbetreibers:</t>
  </si>
  <si>
    <t xml:space="preserve">Kontaktperson des Stromnetzbetreibers: </t>
  </si>
  <si>
    <t>Angabe der GuV Position (D.1.1. - D.1.13)</t>
  </si>
  <si>
    <t>Netzhöchstlasten</t>
  </si>
  <si>
    <t>B.15.</t>
  </si>
  <si>
    <t>B.15.1.</t>
  </si>
  <si>
    <t>B.15.2.</t>
  </si>
  <si>
    <t>B.15.3.</t>
  </si>
  <si>
    <t>Aufgaben zur Verfügung gestellt. Die Auskunftsrechte der Energie-Control sind in § 10 ElWOG geregelt.</t>
  </si>
  <si>
    <t>Kalkulationszinsfuß Abfertigungsrückstellung</t>
  </si>
  <si>
    <t>Kalkulationszinsfuß Pensionsrückstellung</t>
  </si>
  <si>
    <t>TEUR / %</t>
  </si>
  <si>
    <t>Netzhöchstlast Hsp+Msp+Nsp = Summe(NE3-NE7)</t>
  </si>
  <si>
    <r>
      <t>Organigramm</t>
    </r>
    <r>
      <rPr>
        <sz val="10"/>
        <rFont val="Arial"/>
        <family val="0"/>
      </rPr>
      <t xml:space="preserve"> als Beilage (inkl. Mitarbeiteranzahl pro Organisationseinheit)</t>
    </r>
  </si>
  <si>
    <r>
      <t>Tätigkeitsbeschreibung der Organisationseinheiten</t>
    </r>
    <r>
      <rPr>
        <sz val="10"/>
        <rFont val="Arial"/>
        <family val="0"/>
      </rPr>
      <t xml:space="preserve"> als Beilage (z.B. aus Organisationshandbuch)</t>
    </r>
  </si>
  <si>
    <t xml:space="preserve">    davon sonstige Angestellte</t>
  </si>
  <si>
    <r>
      <t>Aktivitäten neben dem Stromnetzbereich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Zutreffendes bitte ankreuzen!</t>
    </r>
  </si>
  <si>
    <t>Neuanschlüsse</t>
  </si>
  <si>
    <t>B.16.</t>
  </si>
  <si>
    <t>B.16.1.</t>
  </si>
  <si>
    <t>B.16.2.</t>
  </si>
  <si>
    <t>B.16.3.</t>
  </si>
  <si>
    <t>B.16.4.</t>
  </si>
  <si>
    <t>B.16.5.</t>
  </si>
  <si>
    <t>B.16.6.</t>
  </si>
  <si>
    <t>B.16.7.</t>
  </si>
  <si>
    <t>B.16.8.</t>
  </si>
  <si>
    <t>B.16.9.</t>
  </si>
  <si>
    <t>B.16.10.</t>
  </si>
  <si>
    <t>B.16.11.</t>
  </si>
  <si>
    <t>B.16.12.</t>
  </si>
  <si>
    <t>B.16.13.</t>
  </si>
  <si>
    <t>B.16.14.</t>
  </si>
  <si>
    <t>B.16.15.</t>
  </si>
  <si>
    <t>B.16.16.</t>
  </si>
  <si>
    <t>B.16.17.</t>
  </si>
  <si>
    <t>B.16.18.</t>
  </si>
  <si>
    <t>D.2.14.</t>
  </si>
  <si>
    <t>Kalkulationszinsfuß sonstige verzinsliche Rückstellungen</t>
  </si>
  <si>
    <t xml:space="preserve">    sonstige verzinsichliche Rückstellungen</t>
  </si>
  <si>
    <t>Abgabe an Weiterverteiler (untergelagerte Netze)</t>
  </si>
  <si>
    <t>Umspannung Mittel-/Niederspannung</t>
  </si>
  <si>
    <t>Ausgleichszahlungen Aufwand</t>
  </si>
  <si>
    <t>Ausgleichszahlungen Ertrag</t>
  </si>
  <si>
    <t>Andere Anlagen, Betriebs- und Geschäftsausstattung</t>
  </si>
  <si>
    <t>E.1.1.1.</t>
  </si>
  <si>
    <t>Es ist ein Detailblatt beizuglegen!</t>
  </si>
  <si>
    <t>Leitungen (1kV und darunter)</t>
  </si>
  <si>
    <t>Leitungen (&gt;1kV bis kleiner gleich 36kV)</t>
  </si>
  <si>
    <t>Umspannung Mittel-/Mittelspannung</t>
  </si>
  <si>
    <t>380 kV Schaltfeld</t>
  </si>
  <si>
    <t>220 kV Schaltfeld</t>
  </si>
  <si>
    <t>110 kV Schaltfeld</t>
  </si>
  <si>
    <t xml:space="preserve">Der Netzbetreiber bestätigt hiermit die inhaltliche Richtigkeit und Vollständigkeit der Angaben: </t>
  </si>
  <si>
    <t>B.2.7.</t>
  </si>
  <si>
    <t>B.2.7.1.</t>
  </si>
  <si>
    <t>B.2.7.2.</t>
  </si>
  <si>
    <t>B.2.7.3.</t>
  </si>
  <si>
    <t>B.2.7.4.</t>
  </si>
  <si>
    <t>B.2.7.5.</t>
  </si>
  <si>
    <t>B.2.7.6.</t>
  </si>
  <si>
    <t>B.4.3.</t>
  </si>
  <si>
    <t>Entnahme ohne Berechnung Systemnutzungsentgelt (Pumpstrom) - Arbeit</t>
  </si>
  <si>
    <t>C.1.5.</t>
  </si>
  <si>
    <t>Werte der Grundstücke von C.1.2.1.</t>
  </si>
  <si>
    <t>B.6.6.</t>
  </si>
  <si>
    <t>B.6.7.</t>
  </si>
  <si>
    <t>B.6.8.</t>
  </si>
  <si>
    <t>davon Zählpunkte mit Doppeltarifzählung</t>
  </si>
  <si>
    <t>davon Zählpunkte mit Drehstromzählug</t>
  </si>
  <si>
    <t>davon Zählpunkte mit Wechselstromzählung</t>
  </si>
  <si>
    <t>davon Zählpunkte mit Lastprofilzähler (Mittelspannungswandler)</t>
  </si>
  <si>
    <t>davon Zählpunkte mit Lastprofilzähler (Niederspannungswandler)</t>
  </si>
  <si>
    <t>davon Zählpunkte mit gemessener Leistung (Niederspannungswandler-1/4h Max)</t>
  </si>
  <si>
    <t xml:space="preserve">davon Zählpunkte mit direkter Lastprofilzählung </t>
  </si>
  <si>
    <t>B.6.9.</t>
  </si>
  <si>
    <t>B.6.10.</t>
  </si>
  <si>
    <t>B.6.11.</t>
  </si>
  <si>
    <t>Jahresmittel der Monatswerte</t>
  </si>
  <si>
    <t>Summe Abgabe an Endvergraucher und Weiterverteiler</t>
  </si>
  <si>
    <t>Ebene 3 - Abgabe an Endverbraucher und Weiterverteiler:</t>
  </si>
  <si>
    <t>Ebene 4 - Abgabe an Endverbraucher und Weiterverteiler:</t>
  </si>
  <si>
    <t>Ebene 5 - Abgabe an Endverbraucher und Weiterverteiler:</t>
  </si>
  <si>
    <t>Ebene 6 - Abgabe an Endverbraucher und Weiterverteiler:</t>
  </si>
  <si>
    <t>Ebene 7 - Abgabe an Endverbraucher und Weiterverteiler:</t>
  </si>
  <si>
    <t xml:space="preserve">Entnahme ohne Berechnung Systemnutzungsentgelt (Pumpstrom) - Leistung </t>
  </si>
  <si>
    <t>Bilanzstichtag (Geschäftsjahr von - bis):</t>
  </si>
  <si>
    <t>Anzahl Rundsteuerempfänger</t>
  </si>
  <si>
    <t>Anzahl Blindstromzähler</t>
  </si>
  <si>
    <t>Ebene 3 bis 7 - Abgabe an Endverbraucher und Weiterverteiler</t>
  </si>
  <si>
    <t>davon unterbrechbare Zählpunkte</t>
  </si>
  <si>
    <t>B.6.12.</t>
  </si>
  <si>
    <t>B.7.6.</t>
  </si>
  <si>
    <t>Gebrauchsabgabe (Aufwand)</t>
  </si>
  <si>
    <t>Gebrauchsabgabe (Ertrag)</t>
  </si>
  <si>
    <t>D.2.15.</t>
  </si>
  <si>
    <t>(Freiwillige Meldung)</t>
  </si>
  <si>
    <t xml:space="preserve">Netzhöchstlast Msp+Nsp = Summe(NE4-NE7) </t>
  </si>
  <si>
    <t xml:space="preserve">Netzhöchstlast Nsp = Summe(NE6-NE7)            </t>
  </si>
  <si>
    <t>Andere Aktivitäten (Freiwillige Meldung)</t>
  </si>
  <si>
    <t>Konzernabschluss - Zutreffendes bitte ankreuzen! (Freiwillige Meldung)</t>
  </si>
  <si>
    <t>Freiwillige Meldung</t>
  </si>
  <si>
    <t>Personal - Summe Mitarbeiter (während des Geschäftsjahres 2005)</t>
  </si>
  <si>
    <t>Zählpunkte bei Endverbraucher, die nicht Einspeiser sind</t>
  </si>
  <si>
    <t>Zählpunkte bei Einspeisern</t>
  </si>
  <si>
    <t>Geschäftsjahr 2006</t>
  </si>
  <si>
    <t>Organisatorische Änderungen im Geschäftsjahr 2006 - Zutreffendes bitte ankreuzen!</t>
  </si>
  <si>
    <t>Mess- und Zählerwesen</t>
  </si>
  <si>
    <t>Stromnetzbereich (exkl. M-u. ZW)</t>
  </si>
  <si>
    <t>D.1.8.1</t>
  </si>
  <si>
    <t xml:space="preserve">    davon Pachtzins</t>
  </si>
  <si>
    <t>D.1.8.2</t>
  </si>
  <si>
    <t xml:space="preserve">    davon so.betr.Aufwand</t>
  </si>
  <si>
    <t>Pachtzins</t>
  </si>
  <si>
    <t>Korrekturen und
Anpassungen</t>
  </si>
  <si>
    <t>Von E-Control anerkannt</t>
  </si>
  <si>
    <t>Detail Pachtzins</t>
  </si>
  <si>
    <t>verzinsliches Kapital</t>
  </si>
  <si>
    <t>Freileitung (&lt; 1kV)</t>
  </si>
  <si>
    <t>Geschäftsgebäude</t>
  </si>
  <si>
    <t>Betriebsgebäude</t>
  </si>
  <si>
    <t>Grundstücke</t>
  </si>
  <si>
    <t>Kraftfahrzeug</t>
  </si>
  <si>
    <t>Arbeitsmaschinen</t>
  </si>
  <si>
    <t>Kommunikationsanlagen</t>
  </si>
  <si>
    <t>Auflösung passivierte BKZ</t>
  </si>
  <si>
    <t>Geschäfts(Firmen)wert</t>
  </si>
  <si>
    <t>Software</t>
  </si>
  <si>
    <t>Nutzungsr.inkl.sonst.R.</t>
  </si>
  <si>
    <t>sonstige imm. VG</t>
  </si>
  <si>
    <t>Freileitung (380 od. 220 kV)</t>
  </si>
  <si>
    <t>Kabel (380 od. 220 kV)</t>
  </si>
  <si>
    <t>UW (380 - 220 kV)</t>
  </si>
  <si>
    <t>UW (HöSP-HSP)</t>
  </si>
  <si>
    <t>Freileitung (36&gt;bis 110 kV)</t>
  </si>
  <si>
    <t>Kabel (36&gt;bis 110 kV)</t>
  </si>
  <si>
    <t>UW (HSP-MSP)</t>
  </si>
  <si>
    <t>Freileitung (1&gt;bis 36 kV)</t>
  </si>
  <si>
    <t>Kabel (1&gt;bis 36 kV)</t>
  </si>
  <si>
    <t>UW (MSP-MSP)</t>
  </si>
  <si>
    <t>Transformatorstation</t>
  </si>
  <si>
    <t>Kabel (&lt; 1kV)</t>
  </si>
  <si>
    <t>Zähler u. Messgeräte</t>
  </si>
  <si>
    <t>GWG-Zähler</t>
  </si>
  <si>
    <t>Ersatzstromversorgungsanl.</t>
  </si>
  <si>
    <t>EDV-Anlagen</t>
  </si>
  <si>
    <t>GWG</t>
  </si>
  <si>
    <t>Gel. Anz.u.Anl.i.Bau</t>
  </si>
  <si>
    <t>AHK in TEUR</t>
  </si>
  <si>
    <t>Buchwerte (Ende 2006) in TEUR</t>
  </si>
  <si>
    <t>passivierte BKZ</t>
  </si>
  <si>
    <t>Angaben lt. 
Netzbetreiber</t>
  </si>
  <si>
    <t>Zinssatz (%)</t>
  </si>
  <si>
    <t>Kommentar</t>
  </si>
  <si>
    <t>E.1.4.</t>
  </si>
  <si>
    <t>E.1.4.1.</t>
  </si>
  <si>
    <t>E.1.4.2.</t>
  </si>
  <si>
    <t>E.1.5.</t>
  </si>
  <si>
    <t>E.1.5.1.</t>
  </si>
  <si>
    <t>E.1.5.2.</t>
  </si>
  <si>
    <t>E.1.6.</t>
  </si>
  <si>
    <t>E.1.7.</t>
  </si>
  <si>
    <t>E.1.8.</t>
  </si>
  <si>
    <t>E.1.8.1</t>
  </si>
  <si>
    <t>E.1.8.2</t>
  </si>
  <si>
    <t>E.1.9.</t>
  </si>
  <si>
    <t>E.1.10.</t>
  </si>
  <si>
    <t>E.1.11.</t>
  </si>
  <si>
    <t>E.1.12.</t>
  </si>
  <si>
    <t>E.1.13.</t>
  </si>
  <si>
    <t>E.1.14.</t>
  </si>
  <si>
    <t>E.1.15.</t>
  </si>
  <si>
    <t>E.1.16.</t>
  </si>
  <si>
    <t>E.1.17.</t>
  </si>
  <si>
    <t>Kosten für Mess- und Zählerwesen</t>
  </si>
  <si>
    <t>F.2.1</t>
  </si>
  <si>
    <t>F.2.2</t>
  </si>
  <si>
    <t>F.2.3</t>
  </si>
  <si>
    <t>F.2.4</t>
  </si>
  <si>
    <t>F.2.5</t>
  </si>
  <si>
    <t>F.2.6</t>
  </si>
  <si>
    <t>F.2.7</t>
  </si>
  <si>
    <t>F.2.8</t>
  </si>
  <si>
    <t>F.2.9</t>
  </si>
  <si>
    <t>F.2.10</t>
  </si>
  <si>
    <t>F.2.11</t>
  </si>
  <si>
    <t>F.2.12</t>
  </si>
  <si>
    <t>F.2.13</t>
  </si>
  <si>
    <t>F.2.14</t>
  </si>
  <si>
    <t>F.2.15</t>
  </si>
  <si>
    <t>F.2.16</t>
  </si>
  <si>
    <t>F.2.17</t>
  </si>
  <si>
    <t>F.2.18</t>
  </si>
  <si>
    <t>F.2.19</t>
  </si>
  <si>
    <t>F.2.20</t>
  </si>
  <si>
    <t>F.2.21</t>
  </si>
  <si>
    <t>F.2.22</t>
  </si>
  <si>
    <t>F.2.23</t>
  </si>
  <si>
    <t>F.2.24</t>
  </si>
  <si>
    <t>F.2.25</t>
  </si>
  <si>
    <t>F.2.26</t>
  </si>
  <si>
    <t>F.2.27</t>
  </si>
  <si>
    <t>F.2.28</t>
  </si>
  <si>
    <t>F.2.29</t>
  </si>
  <si>
    <t>F.2.30</t>
  </si>
  <si>
    <t>F.2.31</t>
  </si>
  <si>
    <t>F.2.32</t>
  </si>
  <si>
    <t>F.2.33</t>
  </si>
  <si>
    <t>F.2.</t>
  </si>
  <si>
    <t>F.1.1</t>
  </si>
  <si>
    <t>F.1.1.1</t>
  </si>
  <si>
    <t>F.1.1.2</t>
  </si>
  <si>
    <t>F.1.1.3</t>
  </si>
  <si>
    <t>F.1.1.4</t>
  </si>
  <si>
    <t>Abschreib-ungen</t>
  </si>
  <si>
    <t>sonstige VG</t>
  </si>
  <si>
    <t>B.7.7.</t>
  </si>
  <si>
    <t>B.7.8.</t>
  </si>
  <si>
    <t>B.7.9.</t>
  </si>
  <si>
    <t>Detail Anlagen</t>
  </si>
  <si>
    <t>Auszufüllen nur von Netzbetreibern mit eigenem Tarifbereich bzw. einer Abgabemenge von über 50 GWh!</t>
  </si>
  <si>
    <t>Instandhaltungsstrategien</t>
  </si>
  <si>
    <t>Zutreffendes bitte ankreuzen!</t>
  </si>
  <si>
    <t>ausfalls-
bedingt</t>
  </si>
  <si>
    <t>vorbeugend</t>
  </si>
  <si>
    <t>zustands-
orientiert</t>
  </si>
  <si>
    <t>380 kV Leitungsmasten</t>
  </si>
  <si>
    <t>380 kV Freileitung</t>
  </si>
  <si>
    <t>380 kV Kabelleitung</t>
  </si>
  <si>
    <t>220 kV Leitungsmasten</t>
  </si>
  <si>
    <t>220 kV Freileitung</t>
  </si>
  <si>
    <t>220 kV Kabelleitung</t>
  </si>
  <si>
    <t>Es ist ein Detailblatt beizulegen, in dem die einzelnen Instandhaltungsstrategien in Ihrem Unternehmen näher erläutert werden!</t>
  </si>
  <si>
    <t>110 kV Leitungsmasten</t>
  </si>
  <si>
    <t>110 kV Freileitung</t>
  </si>
  <si>
    <t>110 kV Kabelleitung</t>
  </si>
  <si>
    <t>Leitungsmasten (&gt;36kV und &lt;110kV)</t>
  </si>
  <si>
    <t>Freileitung (&gt;36kV und &lt;110kV)</t>
  </si>
  <si>
    <t>Kabelleitung (&gt;36kV und &lt;110kV)</t>
  </si>
  <si>
    <t>Leitungsmasten (&gt;1kV bis kleiner gleich 36kV)</t>
  </si>
  <si>
    <t>Freileitung (&gt;1kV bis kleiner gleich 36kV)</t>
  </si>
  <si>
    <t>Kabelleitung (&gt;1kV bis kleiner gleich 36kV)</t>
  </si>
  <si>
    <t>Leitungsmasten (1kV und darunter)</t>
  </si>
  <si>
    <t>Freileitung (1kV und darunter)</t>
  </si>
  <si>
    <t>Kabelleitung (1kV und darunter)</t>
  </si>
  <si>
    <t>B.17.</t>
  </si>
  <si>
    <t>B.17.1.</t>
  </si>
  <si>
    <t>B.17.2.</t>
  </si>
  <si>
    <t>B.17.3.</t>
  </si>
  <si>
    <t>B.17.4.</t>
  </si>
  <si>
    <t>B.17.5.</t>
  </si>
  <si>
    <t>B.17.6.</t>
  </si>
  <si>
    <t>B.17.7.</t>
  </si>
  <si>
    <t>B.17.8.</t>
  </si>
  <si>
    <t>B.17.9.</t>
  </si>
  <si>
    <t>B.17.10.</t>
  </si>
  <si>
    <t>B.17.11.</t>
  </si>
  <si>
    <t>B.17.12.</t>
  </si>
  <si>
    <t>B.17.13.</t>
  </si>
  <si>
    <t>B.17.14.</t>
  </si>
  <si>
    <t>B.17.15.</t>
  </si>
  <si>
    <t>B.17.16.</t>
  </si>
  <si>
    <t>B.17.17.</t>
  </si>
  <si>
    <t>B.17.18.</t>
  </si>
  <si>
    <t>B.17.19.</t>
  </si>
  <si>
    <t>B.17.20.</t>
  </si>
  <si>
    <t>B.17.21.</t>
  </si>
  <si>
    <t>B.17.22.</t>
  </si>
  <si>
    <t>B.17.23.</t>
  </si>
  <si>
    <t>B.17.24.</t>
  </si>
  <si>
    <t>B.17.25.</t>
  </si>
  <si>
    <t>B.17.26.</t>
  </si>
  <si>
    <t>B.17.27.</t>
  </si>
  <si>
    <t>B.17.28.</t>
  </si>
  <si>
    <t>B.17.29.</t>
  </si>
  <si>
    <t>B.17.30.</t>
  </si>
  <si>
    <t>B.1.5.5.1</t>
  </si>
  <si>
    <t>B.1.5.5.2</t>
  </si>
  <si>
    <t>B.1.5.5.3</t>
  </si>
  <si>
    <t>davon Stromheizungen</t>
  </si>
  <si>
    <t>davon Wärmepumpen</t>
  </si>
  <si>
    <t>davon sonstiges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</si>
</sst>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.0"/>
    <numFmt numFmtId="173" formatCode="0.0%"/>
    <numFmt numFmtId="174" formatCode="#,##0.00_ ;[Red]\-#,##0.00\ "/>
    <numFmt numFmtId="175" formatCode="_-* #,##0\ _ö_S_-;\-* #,##0\ _ö_S_-;_-* &quot;-&quot;??\ _ö_S_-;_-@_-"/>
    <numFmt numFmtId="176" formatCode="d/\ mmmm\ yyyy"/>
    <numFmt numFmtId="177" formatCode="&quot;H.2.&quot;"/>
  </numFmts>
  <fonts count="1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172" fontId="0" fillId="0" borderId="1" xfId="0" applyNumberFormat="1" applyFill="1" applyBorder="1" applyAlignment="1" applyProtection="1">
      <alignment/>
      <protection locked="0"/>
    </xf>
    <xf numFmtId="172" fontId="0" fillId="0" borderId="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3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2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2" borderId="2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3" fontId="0" fillId="2" borderId="1" xfId="0" applyNumberFormat="1" applyFont="1" applyFill="1" applyBorder="1" applyAlignment="1" applyProtection="1">
      <alignment horizontal="right"/>
      <protection locked="0"/>
    </xf>
    <xf numFmtId="172" fontId="0" fillId="2" borderId="1" xfId="0" applyNumberFormat="1" applyFont="1" applyFill="1" applyBorder="1" applyAlignment="1" applyProtection="1">
      <alignment/>
      <protection locked="0"/>
    </xf>
    <xf numFmtId="172" fontId="1" fillId="2" borderId="1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3" fontId="7" fillId="3" borderId="6" xfId="0" applyNumberFormat="1" applyFont="1" applyFill="1" applyBorder="1" applyAlignment="1" applyProtection="1">
      <alignment horizontal="center" vertical="center"/>
      <protection hidden="1"/>
    </xf>
    <xf numFmtId="3" fontId="1" fillId="3" borderId="4" xfId="0" applyNumberFormat="1" applyFont="1" applyFill="1" applyBorder="1" applyAlignment="1" applyProtection="1">
      <alignment/>
      <protection hidden="1"/>
    </xf>
    <xf numFmtId="49" fontId="6" fillId="3" borderId="7" xfId="0" applyNumberFormat="1" applyFont="1" applyFill="1" applyBorder="1" applyAlignment="1" applyProtection="1">
      <alignment horizontal="right"/>
      <protection hidden="1"/>
    </xf>
    <xf numFmtId="3" fontId="6" fillId="3" borderId="4" xfId="0" applyNumberFormat="1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3" fontId="0" fillId="3" borderId="4" xfId="0" applyNumberFormat="1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6" xfId="0" applyFont="1" applyFill="1" applyBorder="1" applyAlignment="1" applyProtection="1">
      <alignment/>
      <protection hidden="1"/>
    </xf>
    <xf numFmtId="3" fontId="1" fillId="4" borderId="4" xfId="0" applyNumberFormat="1" applyFont="1" applyFill="1" applyBorder="1" applyAlignment="1" applyProtection="1">
      <alignment horizontal="right"/>
      <protection hidden="1"/>
    </xf>
    <xf numFmtId="3" fontId="0" fillId="4" borderId="1" xfId="0" applyNumberFormat="1" applyFont="1" applyFill="1" applyBorder="1" applyAlignment="1" applyProtection="1">
      <alignment horizontal="right"/>
      <protection hidden="1"/>
    </xf>
    <xf numFmtId="3" fontId="0" fillId="3" borderId="1" xfId="0" applyNumberFormat="1" applyFont="1" applyFill="1" applyBorder="1" applyAlignment="1" applyProtection="1">
      <alignment horizontal="right"/>
      <protection hidden="1"/>
    </xf>
    <xf numFmtId="3" fontId="1" fillId="3" borderId="4" xfId="0" applyNumberFormat="1" applyFont="1" applyFill="1" applyBorder="1" applyAlignment="1" applyProtection="1">
      <alignment horizontal="right"/>
      <protection hidden="1"/>
    </xf>
    <xf numFmtId="3" fontId="6" fillId="3" borderId="4" xfId="0" applyNumberFormat="1" applyFont="1" applyFill="1" applyBorder="1" applyAlignment="1" applyProtection="1">
      <alignment horizontal="center" wrapText="1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3" fontId="0" fillId="3" borderId="4" xfId="0" applyNumberFormat="1" applyFont="1" applyFill="1" applyBorder="1" applyAlignment="1" applyProtection="1">
      <alignment horizontal="center"/>
      <protection hidden="1"/>
    </xf>
    <xf numFmtId="3" fontId="13" fillId="3" borderId="4" xfId="0" applyNumberFormat="1" applyFont="1" applyFill="1" applyBorder="1" applyAlignment="1" applyProtection="1">
      <alignment horizontal="center"/>
      <protection hidden="1"/>
    </xf>
    <xf numFmtId="3" fontId="0" fillId="3" borderId="8" xfId="0" applyNumberFormat="1" applyFont="1" applyFill="1" applyBorder="1" applyAlignment="1" applyProtection="1">
      <alignment vertical="top" wrapText="1"/>
      <protection hidden="1"/>
    </xf>
    <xf numFmtId="3" fontId="0" fillId="3" borderId="7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3" fontId="0" fillId="3" borderId="0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3" fontId="0" fillId="3" borderId="6" xfId="0" applyNumberFormat="1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/>
      <protection hidden="1"/>
    </xf>
    <xf numFmtId="3" fontId="1" fillId="3" borderId="9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3" fontId="0" fillId="3" borderId="0" xfId="0" applyNumberForma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 applyProtection="1">
      <alignment horizontal="left"/>
      <protection hidden="1"/>
    </xf>
    <xf numFmtId="3" fontId="0" fillId="3" borderId="6" xfId="0" applyNumberFormat="1" applyFill="1" applyBorder="1" applyAlignment="1" applyProtection="1">
      <alignment horizontal="center"/>
      <protection hidden="1"/>
    </xf>
    <xf numFmtId="3" fontId="1" fillId="3" borderId="4" xfId="0" applyNumberFormat="1" applyFont="1" applyFill="1" applyBorder="1" applyAlignment="1" applyProtection="1">
      <alignment/>
      <protection hidden="1"/>
    </xf>
    <xf numFmtId="3" fontId="0" fillId="3" borderId="7" xfId="0" applyNumberFormat="1" applyFont="1" applyFill="1" applyBorder="1" applyAlignment="1" applyProtection="1">
      <alignment horizontal="center"/>
      <protection hidden="1"/>
    </xf>
    <xf numFmtId="3" fontId="0" fillId="3" borderId="7" xfId="0" applyNumberFormat="1" applyFill="1" applyBorder="1" applyAlignment="1" applyProtection="1">
      <alignment horizontal="center"/>
      <protection hidden="1"/>
    </xf>
    <xf numFmtId="3" fontId="0" fillId="3" borderId="10" xfId="0" applyNumberFormat="1" applyFill="1" applyBorder="1" applyAlignment="1" applyProtection="1">
      <alignment horizontal="center"/>
      <protection hidden="1"/>
    </xf>
    <xf numFmtId="3" fontId="0" fillId="3" borderId="4" xfId="0" applyNumberFormat="1" applyFill="1" applyBorder="1" applyAlignment="1" applyProtection="1">
      <alignment/>
      <protection hidden="1"/>
    </xf>
    <xf numFmtId="3" fontId="1" fillId="3" borderId="1" xfId="0" applyNumberFormat="1" applyFont="1" applyFill="1" applyBorder="1" applyAlignment="1" applyProtection="1">
      <alignment/>
      <protection hidden="1"/>
    </xf>
    <xf numFmtId="3" fontId="0" fillId="3" borderId="1" xfId="0" applyNumberFormat="1" applyFill="1" applyBorder="1" applyAlignment="1" applyProtection="1">
      <alignment/>
      <protection hidden="1"/>
    </xf>
    <xf numFmtId="3" fontId="0" fillId="3" borderId="1" xfId="0" applyNumberFormat="1" applyFill="1" applyBorder="1" applyAlignment="1" applyProtection="1">
      <alignment vertical="center"/>
      <protection hidden="1"/>
    </xf>
    <xf numFmtId="3" fontId="0" fillId="3" borderId="1" xfId="0" applyNumberFormat="1" applyFont="1" applyFill="1" applyBorder="1" applyAlignment="1" applyProtection="1">
      <alignment vertical="center"/>
      <protection hidden="1"/>
    </xf>
    <xf numFmtId="3" fontId="0" fillId="3" borderId="2" xfId="0" applyNumberFormat="1" applyFill="1" applyBorder="1" applyAlignment="1" applyProtection="1">
      <alignment vertical="center"/>
      <protection hidden="1"/>
    </xf>
    <xf numFmtId="3" fontId="0" fillId="3" borderId="10" xfId="0" applyNumberFormat="1" applyFont="1" applyFill="1" applyBorder="1" applyAlignment="1" applyProtection="1">
      <alignment horizontal="center"/>
      <protection hidden="1"/>
    </xf>
    <xf numFmtId="3" fontId="0" fillId="3" borderId="5" xfId="0" applyNumberFormat="1" applyFont="1" applyFill="1" applyBorder="1" applyAlignment="1" applyProtection="1">
      <alignment horizontal="right"/>
      <protection hidden="1"/>
    </xf>
    <xf numFmtId="3" fontId="1" fillId="3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3" fontId="1" fillId="4" borderId="2" xfId="0" applyNumberFormat="1" applyFont="1" applyFill="1" applyBorder="1" applyAlignment="1" applyProtection="1">
      <alignment horizontal="right"/>
      <protection hidden="1"/>
    </xf>
    <xf numFmtId="3" fontId="0" fillId="3" borderId="5" xfId="0" applyNumberFormat="1" applyFill="1" applyBorder="1" applyAlignment="1" applyProtection="1">
      <alignment horizontal="right"/>
      <protection hidden="1"/>
    </xf>
    <xf numFmtId="3" fontId="0" fillId="3" borderId="2" xfId="0" applyNumberFormat="1" applyFill="1" applyBorder="1" applyAlignment="1" applyProtection="1">
      <alignment horizontal="right"/>
      <protection hidden="1"/>
    </xf>
    <xf numFmtId="3" fontId="0" fillId="3" borderId="9" xfId="0" applyNumberFormat="1" applyFill="1" applyBorder="1" applyAlignment="1" applyProtection="1">
      <alignment horizontal="right"/>
      <protection hidden="1"/>
    </xf>
    <xf numFmtId="3" fontId="1" fillId="3" borderId="2" xfId="0" applyNumberFormat="1" applyFont="1" applyFill="1" applyBorder="1" applyAlignment="1" applyProtection="1">
      <alignment horizontal="right"/>
      <protection hidden="1"/>
    </xf>
    <xf numFmtId="3" fontId="6" fillId="3" borderId="7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3" fontId="6" fillId="3" borderId="7" xfId="0" applyNumberFormat="1" applyFont="1" applyFill="1" applyBorder="1" applyAlignment="1" applyProtection="1">
      <alignment horizontal="center" wrapText="1"/>
      <protection hidden="1"/>
    </xf>
    <xf numFmtId="3" fontId="0" fillId="3" borderId="4" xfId="0" applyNumberFormat="1" applyFont="1" applyFill="1" applyBorder="1" applyAlignment="1" applyProtection="1">
      <alignment horizontal="right"/>
      <protection hidden="1"/>
    </xf>
    <xf numFmtId="3" fontId="1" fillId="4" borderId="3" xfId="0" applyNumberFormat="1" applyFont="1" applyFill="1" applyBorder="1" applyAlignment="1" applyProtection="1">
      <alignment horizontal="right"/>
      <protection hidden="1"/>
    </xf>
    <xf numFmtId="3" fontId="0" fillId="3" borderId="2" xfId="0" applyNumberFormat="1" applyFont="1" applyFill="1" applyBorder="1" applyAlignment="1" applyProtection="1">
      <alignment horizontal="right"/>
      <protection hidden="1"/>
    </xf>
    <xf numFmtId="3" fontId="0" fillId="3" borderId="4" xfId="0" applyNumberFormat="1" applyFill="1" applyBorder="1" applyAlignment="1" applyProtection="1">
      <alignment horizontal="right"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 vertical="top" wrapText="1" shrinkToFit="1"/>
      <protection hidden="1"/>
    </xf>
    <xf numFmtId="0" fontId="1" fillId="3" borderId="0" xfId="0" applyFont="1" applyFill="1" applyBorder="1" applyAlignment="1" applyProtection="1">
      <alignment vertical="top"/>
      <protection hidden="1"/>
    </xf>
    <xf numFmtId="0" fontId="1" fillId="3" borderId="4" xfId="0" applyFont="1" applyFill="1" applyBorder="1" applyAlignment="1" applyProtection="1">
      <alignment vertical="top"/>
      <protection hidden="1"/>
    </xf>
    <xf numFmtId="0" fontId="0" fillId="3" borderId="0" xfId="0" applyFill="1" applyBorder="1" applyAlignment="1" applyProtection="1">
      <alignment vertical="top"/>
      <protection hidden="1"/>
    </xf>
    <xf numFmtId="0" fontId="0" fillId="3" borderId="2" xfId="0" applyFill="1" applyBorder="1" applyAlignment="1" applyProtection="1">
      <alignment vertical="top"/>
      <protection hidden="1"/>
    </xf>
    <xf numFmtId="0" fontId="1" fillId="3" borderId="4" xfId="0" applyFont="1" applyFill="1" applyBorder="1" applyAlignment="1" applyProtection="1">
      <alignment horizontal="right"/>
      <protection hidden="1"/>
    </xf>
    <xf numFmtId="0" fontId="1" fillId="3" borderId="4" xfId="0" applyFont="1" applyFill="1" applyBorder="1" applyAlignment="1" applyProtection="1">
      <alignment horizontal="right" vertical="top" wrapText="1"/>
      <protection hidden="1"/>
    </xf>
    <xf numFmtId="0" fontId="1" fillId="3" borderId="0" xfId="0" applyFont="1" applyFill="1" applyBorder="1" applyAlignment="1" applyProtection="1">
      <alignment horizontal="left" vertical="top"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left" vertical="top"/>
      <protection hidden="1"/>
    </xf>
    <xf numFmtId="0" fontId="0" fillId="3" borderId="0" xfId="0" applyFill="1" applyBorder="1" applyAlignment="1" applyProtection="1">
      <alignment horizontal="left" vertical="top"/>
      <protection hidden="1"/>
    </xf>
    <xf numFmtId="49" fontId="0" fillId="3" borderId="1" xfId="0" applyNumberFormat="1" applyFill="1" applyBorder="1" applyAlignment="1" applyProtection="1">
      <alignment/>
      <protection hidden="1"/>
    </xf>
    <xf numFmtId="49" fontId="1" fillId="3" borderId="4" xfId="0" applyNumberFormat="1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49" fontId="0" fillId="3" borderId="1" xfId="0" applyNumberFormat="1" applyFill="1" applyBorder="1" applyAlignment="1" applyProtection="1">
      <alignment/>
      <protection hidden="1"/>
    </xf>
    <xf numFmtId="49" fontId="0" fillId="3" borderId="0" xfId="0" applyNumberFormat="1" applyFill="1" applyBorder="1" applyAlignment="1" applyProtection="1">
      <alignment/>
      <protection hidden="1"/>
    </xf>
    <xf numFmtId="49" fontId="0" fillId="3" borderId="5" xfId="0" applyNumberFormat="1" applyFill="1" applyBorder="1" applyAlignment="1" applyProtection="1">
      <alignment/>
      <protection hidden="1"/>
    </xf>
    <xf numFmtId="49" fontId="0" fillId="3" borderId="1" xfId="0" applyNumberFormat="1" applyFill="1" applyBorder="1" applyAlignment="1" applyProtection="1">
      <alignment vertical="top"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14" xfId="0" applyFon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173" fontId="0" fillId="3" borderId="0" xfId="0" applyNumberFormat="1" applyFill="1" applyBorder="1" applyAlignment="1" applyProtection="1">
      <alignment/>
      <protection hidden="1"/>
    </xf>
    <xf numFmtId="0" fontId="1" fillId="4" borderId="7" xfId="0" applyFont="1" applyFill="1" applyBorder="1" applyAlignment="1" applyProtection="1">
      <alignment/>
      <protection hidden="1"/>
    </xf>
    <xf numFmtId="0" fontId="10" fillId="4" borderId="7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 horizontal="center" textRotation="90"/>
      <protection hidden="1"/>
    </xf>
    <xf numFmtId="3" fontId="6" fillId="3" borderId="10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49" fontId="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/>
      <protection hidden="1"/>
    </xf>
    <xf numFmtId="172" fontId="0" fillId="3" borderId="4" xfId="0" applyNumberFormat="1" applyFont="1" applyFill="1" applyBorder="1" applyAlignment="1" applyProtection="1">
      <alignment/>
      <protection hidden="1"/>
    </xf>
    <xf numFmtId="3" fontId="1" fillId="3" borderId="7" xfId="0" applyNumberFormat="1" applyFont="1" applyFill="1" applyBorder="1" applyAlignment="1" applyProtection="1">
      <alignment/>
      <protection hidden="1"/>
    </xf>
    <xf numFmtId="3" fontId="10" fillId="3" borderId="7" xfId="0" applyNumberFormat="1" applyFont="1" applyFill="1" applyBorder="1" applyAlignment="1" applyProtection="1">
      <alignment/>
      <protection hidden="1"/>
    </xf>
    <xf numFmtId="3" fontId="10" fillId="3" borderId="10" xfId="0" applyNumberFormat="1" applyFont="1" applyFill="1" applyBorder="1" applyAlignment="1" applyProtection="1">
      <alignment/>
      <protection hidden="1"/>
    </xf>
    <xf numFmtId="3" fontId="10" fillId="3" borderId="1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 horizontal="left"/>
      <protection hidden="1"/>
    </xf>
    <xf numFmtId="3" fontId="1" fillId="3" borderId="4" xfId="0" applyNumberFormat="1" applyFont="1" applyFill="1" applyBorder="1" applyAlignment="1" applyProtection="1">
      <alignment horizontal="center" wrapText="1" shrinkToFit="1"/>
      <protection hidden="1"/>
    </xf>
    <xf numFmtId="3" fontId="1" fillId="3" borderId="4" xfId="0" applyNumberFormat="1" applyFont="1" applyFill="1" applyBorder="1" applyAlignment="1" applyProtection="1">
      <alignment horizontal="center" wrapText="1"/>
      <protection hidden="1"/>
    </xf>
    <xf numFmtId="3" fontId="1" fillId="3" borderId="4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ill="1" applyBorder="1" applyAlignment="1" applyProtection="1">
      <alignment/>
      <protection hidden="1"/>
    </xf>
    <xf numFmtId="3" fontId="0" fillId="3" borderId="1" xfId="0" applyNumberFormat="1" applyFont="1" applyFill="1" applyBorder="1" applyAlignment="1" applyProtection="1">
      <alignment/>
      <protection hidden="1"/>
    </xf>
    <xf numFmtId="3" fontId="0" fillId="3" borderId="0" xfId="0" applyNumberFormat="1" applyFont="1" applyFill="1" applyBorder="1" applyAlignment="1" applyProtection="1">
      <alignment/>
      <protection hidden="1"/>
    </xf>
    <xf numFmtId="3" fontId="1" fillId="3" borderId="0" xfId="0" applyNumberFormat="1" applyFont="1" applyFill="1" applyBorder="1" applyAlignment="1" applyProtection="1">
      <alignment/>
      <protection hidden="1"/>
    </xf>
    <xf numFmtId="172" fontId="0" fillId="3" borderId="0" xfId="0" applyNumberFormat="1" applyFill="1" applyBorder="1" applyAlignment="1" applyProtection="1">
      <alignment/>
      <protection hidden="1"/>
    </xf>
    <xf numFmtId="172" fontId="0" fillId="3" borderId="0" xfId="0" applyNumberFormat="1" applyFont="1" applyFill="1" applyBorder="1" applyAlignment="1" applyProtection="1">
      <alignment/>
      <protection hidden="1"/>
    </xf>
    <xf numFmtId="172" fontId="0" fillId="3" borderId="5" xfId="0" applyNumberFormat="1" applyFill="1" applyBorder="1" applyAlignment="1" applyProtection="1">
      <alignment/>
      <protection hidden="1"/>
    </xf>
    <xf numFmtId="3" fontId="0" fillId="3" borderId="8" xfId="0" applyNumberFormat="1" applyFont="1" applyFill="1" applyBorder="1" applyAlignment="1" applyProtection="1">
      <alignment horizontal="center"/>
      <protection hidden="1"/>
    </xf>
    <xf numFmtId="3" fontId="0" fillId="3" borderId="14" xfId="0" applyNumberFormat="1" applyFill="1" applyBorder="1" applyAlignment="1" applyProtection="1">
      <alignment/>
      <protection hidden="1"/>
    </xf>
    <xf numFmtId="3" fontId="0" fillId="3" borderId="5" xfId="0" applyNumberFormat="1" applyFill="1" applyBorder="1" applyAlignment="1" applyProtection="1">
      <alignment/>
      <protection hidden="1"/>
    </xf>
    <xf numFmtId="172" fontId="0" fillId="3" borderId="4" xfId="0" applyNumberFormat="1" applyFont="1" applyFill="1" applyBorder="1" applyAlignment="1" applyProtection="1">
      <alignment horizontal="center"/>
      <protection hidden="1"/>
    </xf>
    <xf numFmtId="172" fontId="0" fillId="3" borderId="1" xfId="0" applyNumberForma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3" fontId="0" fillId="3" borderId="2" xfId="0" applyNumberFormat="1" applyFill="1" applyBorder="1" applyAlignment="1" applyProtection="1">
      <alignment/>
      <protection hidden="1"/>
    </xf>
    <xf numFmtId="3" fontId="0" fillId="3" borderId="6" xfId="0" applyNumberFormat="1" applyFill="1" applyBorder="1" applyAlignment="1" applyProtection="1">
      <alignment/>
      <protection hidden="1"/>
    </xf>
    <xf numFmtId="3" fontId="0" fillId="3" borderId="9" xfId="0" applyNumberFormat="1" applyFill="1" applyBorder="1" applyAlignment="1" applyProtection="1">
      <alignment/>
      <protection hidden="1"/>
    </xf>
    <xf numFmtId="14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shrinkToFit="1"/>
    </xf>
    <xf numFmtId="0" fontId="0" fillId="0" borderId="0" xfId="0" applyNumberFormat="1" applyBorder="1" applyAlignment="1">
      <alignment/>
    </xf>
    <xf numFmtId="49" fontId="1" fillId="0" borderId="4" xfId="0" applyNumberFormat="1" applyFont="1" applyFill="1" applyBorder="1" applyAlignment="1" applyProtection="1">
      <alignment horizontal="left" vertical="top" wrapText="1" shrinkToFit="1"/>
      <protection locked="0"/>
    </xf>
    <xf numFmtId="3" fontId="0" fillId="3" borderId="12" xfId="0" applyNumberFormat="1" applyFill="1" applyBorder="1" applyAlignment="1" applyProtection="1">
      <alignment/>
      <protection hidden="1"/>
    </xf>
    <xf numFmtId="3" fontId="0" fillId="4" borderId="2" xfId="0" applyNumberFormat="1" applyFont="1" applyFill="1" applyBorder="1" applyAlignment="1" applyProtection="1">
      <alignment horizontal="right"/>
      <protection hidden="1"/>
    </xf>
    <xf numFmtId="49" fontId="0" fillId="3" borderId="1" xfId="0" applyNumberFormat="1" applyFill="1" applyBorder="1" applyAlignment="1" applyProtection="1">
      <alignment wrapText="1"/>
      <protection hidden="1"/>
    </xf>
    <xf numFmtId="0" fontId="0" fillId="3" borderId="14" xfId="0" applyFill="1" applyBorder="1" applyAlignment="1" applyProtection="1">
      <alignment wrapText="1"/>
      <protection hidden="1"/>
    </xf>
    <xf numFmtId="0" fontId="0" fillId="3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wrapText="1"/>
      <protection locked="0"/>
    </xf>
    <xf numFmtId="173" fontId="0" fillId="2" borderId="2" xfId="19" applyNumberFormat="1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 horizontal="left"/>
      <protection hidden="1"/>
    </xf>
    <xf numFmtId="3" fontId="0" fillId="3" borderId="12" xfId="0" applyNumberFormat="1" applyFill="1" applyBorder="1" applyAlignment="1" applyProtection="1">
      <alignment horizontal="center"/>
      <protection hidden="1"/>
    </xf>
    <xf numFmtId="3" fontId="0" fillId="3" borderId="3" xfId="0" applyNumberFormat="1" applyFont="1" applyFill="1" applyBorder="1" applyAlignment="1" applyProtection="1">
      <alignment horizontal="right"/>
      <protection hidden="1"/>
    </xf>
    <xf numFmtId="3" fontId="1" fillId="3" borderId="3" xfId="0" applyNumberFormat="1" applyFont="1" applyFill="1" applyBorder="1" applyAlignment="1" applyProtection="1">
      <alignment/>
      <protection hidden="1"/>
    </xf>
    <xf numFmtId="3" fontId="1" fillId="3" borderId="13" xfId="0" applyNumberFormat="1" applyFont="1" applyFill="1" applyBorder="1" applyAlignment="1" applyProtection="1">
      <alignment horizontal="center" wrapText="1"/>
      <protection hidden="1"/>
    </xf>
    <xf numFmtId="3" fontId="0" fillId="3" borderId="5" xfId="0" applyNumberFormat="1" applyFont="1" applyFill="1" applyBorder="1" applyAlignment="1" applyProtection="1">
      <alignment horizontal="center"/>
      <protection hidden="1"/>
    </xf>
    <xf numFmtId="3" fontId="0" fillId="3" borderId="0" xfId="0" applyNumberFormat="1" applyFill="1" applyBorder="1" applyAlignment="1" applyProtection="1">
      <alignment/>
      <protection locked="0"/>
    </xf>
    <xf numFmtId="173" fontId="0" fillId="2" borderId="1" xfId="19" applyNumberFormat="1" applyFill="1" applyBorder="1" applyAlignment="1" applyProtection="1">
      <alignment/>
      <protection locked="0"/>
    </xf>
    <xf numFmtId="172" fontId="1" fillId="0" borderId="1" xfId="0" applyNumberFormat="1" applyFont="1" applyFill="1" applyBorder="1" applyAlignment="1" applyProtection="1">
      <alignment/>
      <protection locked="0"/>
    </xf>
    <xf numFmtId="172" fontId="1" fillId="4" borderId="1" xfId="0" applyNumberFormat="1" applyFont="1" applyFill="1" applyBorder="1" applyAlignment="1" applyProtection="1">
      <alignment/>
      <protection hidden="1"/>
    </xf>
    <xf numFmtId="172" fontId="0" fillId="4" borderId="1" xfId="0" applyNumberFormat="1" applyFont="1" applyFill="1" applyBorder="1" applyAlignment="1" applyProtection="1">
      <alignment/>
      <protection hidden="1"/>
    </xf>
    <xf numFmtId="172" fontId="1" fillId="4" borderId="2" xfId="0" applyNumberFormat="1" applyFont="1" applyFill="1" applyBorder="1" applyAlignment="1" applyProtection="1">
      <alignment/>
      <protection hidden="1"/>
    </xf>
    <xf numFmtId="172" fontId="0" fillId="3" borderId="1" xfId="0" applyNumberFormat="1" applyFont="1" applyFill="1" applyBorder="1" applyAlignment="1" applyProtection="1">
      <alignment/>
      <protection hidden="1"/>
    </xf>
    <xf numFmtId="172" fontId="0" fillId="4" borderId="1" xfId="0" applyNumberFormat="1" applyFill="1" applyBorder="1" applyAlignment="1" applyProtection="1">
      <alignment/>
      <protection hidden="1"/>
    </xf>
    <xf numFmtId="172" fontId="1" fillId="4" borderId="4" xfId="0" applyNumberFormat="1" applyFont="1" applyFill="1" applyBorder="1" applyAlignment="1" applyProtection="1">
      <alignment/>
      <protection hidden="1"/>
    </xf>
    <xf numFmtId="172" fontId="1" fillId="4" borderId="3" xfId="0" applyNumberFormat="1" applyFont="1" applyFill="1" applyBorder="1" applyAlignment="1" applyProtection="1">
      <alignment/>
      <protection hidden="1"/>
    </xf>
    <xf numFmtId="172" fontId="1" fillId="4" borderId="4" xfId="0" applyNumberFormat="1" applyFont="1" applyFill="1" applyBorder="1" applyAlignment="1" applyProtection="1">
      <alignment horizontal="right"/>
      <protection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horizontal="center" wrapText="1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172" fontId="0" fillId="4" borderId="1" xfId="0" applyNumberFormat="1" applyFill="1" applyBorder="1" applyAlignment="1" applyProtection="1">
      <alignment horizontal="left"/>
      <protection hidden="1"/>
    </xf>
    <xf numFmtId="3" fontId="0" fillId="0" borderId="4" xfId="0" applyNumberFormat="1" applyFill="1" applyBorder="1" applyAlignment="1" applyProtection="1">
      <alignment horizontal="right"/>
      <protection locked="0"/>
    </xf>
    <xf numFmtId="172" fontId="1" fillId="0" borderId="3" xfId="0" applyNumberFormat="1" applyFont="1" applyFill="1" applyBorder="1" applyAlignment="1" applyProtection="1">
      <alignment/>
      <protection locked="0"/>
    </xf>
    <xf numFmtId="49" fontId="0" fillId="0" borderId="1" xfId="0" applyNumberFormat="1" applyFont="1" applyFill="1" applyBorder="1" applyAlignment="1" applyProtection="1">
      <alignment horizontal="left" wrapText="1" shrinkToFit="1"/>
      <protection locked="0"/>
    </xf>
    <xf numFmtId="49" fontId="0" fillId="0" borderId="4" xfId="0" applyNumberFormat="1" applyFill="1" applyBorder="1" applyAlignment="1" applyProtection="1">
      <alignment horizontal="left" vertical="top" wrapText="1" shrinkToFit="1"/>
      <protection locked="0"/>
    </xf>
    <xf numFmtId="3" fontId="0" fillId="3" borderId="4" xfId="0" applyNumberFormat="1" applyFont="1" applyFill="1" applyBorder="1" applyAlignment="1" applyProtection="1">
      <alignment horizontal="left" vertical="top" wrapText="1" shrinkToFit="1"/>
      <protection hidden="1"/>
    </xf>
    <xf numFmtId="0" fontId="0" fillId="3" borderId="4" xfId="0" applyFill="1" applyBorder="1" applyAlignment="1" applyProtection="1">
      <alignment horizontal="left" vertical="top" wrapText="1" shrinkToFit="1"/>
      <protection hidden="1"/>
    </xf>
    <xf numFmtId="49" fontId="0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2" xfId="0" applyNumberFormat="1" applyFont="1" applyFill="1" applyBorder="1" applyAlignment="1" applyProtection="1">
      <alignment horizontal="left" vertical="top" wrapText="1" shrinkToFit="1"/>
      <protection locked="0"/>
    </xf>
    <xf numFmtId="3" fontId="0" fillId="3" borderId="8" xfId="0" applyNumberFormat="1" applyFont="1" applyFill="1" applyBorder="1" applyAlignment="1" applyProtection="1">
      <alignment horizontal="left" wrapText="1" shrinkToFit="1"/>
      <protection hidden="1"/>
    </xf>
    <xf numFmtId="3" fontId="0" fillId="3" borderId="7" xfId="0" applyNumberFormat="1" applyFont="1" applyFill="1" applyBorder="1" applyAlignment="1" applyProtection="1">
      <alignment horizontal="left" wrapText="1" shrinkToFit="1"/>
      <protection hidden="1"/>
    </xf>
    <xf numFmtId="49" fontId="0" fillId="2" borderId="1" xfId="0" applyNumberFormat="1" applyFont="1" applyFill="1" applyBorder="1" applyAlignment="1" applyProtection="1">
      <alignment horizontal="left" wrapText="1" shrinkToFit="1"/>
      <protection locked="0"/>
    </xf>
    <xf numFmtId="49" fontId="0" fillId="2" borderId="1" xfId="0" applyNumberFormat="1" applyFill="1" applyBorder="1" applyAlignment="1" applyProtection="1">
      <alignment horizontal="left" wrapText="1" shrinkToFit="1"/>
      <protection locked="0"/>
    </xf>
    <xf numFmtId="49" fontId="0" fillId="2" borderId="4" xfId="0" applyNumberFormat="1" applyFont="1" applyFill="1" applyBorder="1" applyAlignment="1" applyProtection="1">
      <alignment horizontal="left" wrapText="1" shrinkToFit="1"/>
      <protection locked="0"/>
    </xf>
    <xf numFmtId="49" fontId="0" fillId="2" borderId="2" xfId="0" applyNumberFormat="1" applyFont="1" applyFill="1" applyBorder="1" applyAlignment="1" applyProtection="1">
      <alignment horizontal="left" wrapText="1" shrinkToFit="1"/>
      <protection locked="0"/>
    </xf>
    <xf numFmtId="49" fontId="0" fillId="0" borderId="4" xfId="0" applyNumberFormat="1" applyFont="1" applyFill="1" applyBorder="1" applyAlignment="1" applyProtection="1">
      <alignment horizontal="left" wrapText="1" shrinkToFit="1"/>
      <protection locked="0"/>
    </xf>
    <xf numFmtId="172" fontId="0" fillId="3" borderId="5" xfId="0" applyNumberFormat="1" applyFill="1" applyBorder="1" applyAlignment="1" applyProtection="1">
      <alignment horizontal="left" wrapText="1" shrinkToFit="1"/>
      <protection hidden="1"/>
    </xf>
    <xf numFmtId="49" fontId="0" fillId="0" borderId="3" xfId="0" applyNumberFormat="1" applyFill="1" applyBorder="1" applyAlignment="1" applyProtection="1">
      <alignment horizontal="left" wrapText="1" shrinkToFit="1"/>
      <protection locked="0"/>
    </xf>
    <xf numFmtId="49" fontId="0" fillId="0" borderId="1" xfId="0" applyNumberFormat="1" applyFill="1" applyBorder="1" applyAlignment="1" applyProtection="1">
      <alignment horizontal="left" wrapText="1" shrinkToFit="1"/>
      <protection locked="0"/>
    </xf>
    <xf numFmtId="49" fontId="0" fillId="0" borderId="4" xfId="0" applyNumberFormat="1" applyFill="1" applyBorder="1" applyAlignment="1" applyProtection="1">
      <alignment horizontal="left" wrapText="1" shrinkToFit="1"/>
      <protection locked="0"/>
    </xf>
    <xf numFmtId="49" fontId="4" fillId="0" borderId="4" xfId="18" applyNumberFormat="1" applyFill="1" applyBorder="1" applyAlignment="1" applyProtection="1">
      <alignment horizontal="left" vertical="top" wrapText="1"/>
      <protection locked="0"/>
    </xf>
    <xf numFmtId="172" fontId="0" fillId="0" borderId="1" xfId="0" applyNumberFormat="1" applyFont="1" applyFill="1" applyBorder="1" applyAlignment="1" applyProtection="1">
      <alignment horizontal="right"/>
      <protection locked="0"/>
    </xf>
    <xf numFmtId="172" fontId="0" fillId="0" borderId="2" xfId="0" applyNumberFormat="1" applyFont="1" applyFill="1" applyBorder="1" applyAlignment="1" applyProtection="1">
      <alignment horizontal="right"/>
      <protection locked="0"/>
    </xf>
    <xf numFmtId="172" fontId="0" fillId="0" borderId="4" xfId="0" applyNumberFormat="1" applyFont="1" applyFill="1" applyBorder="1" applyAlignment="1" applyProtection="1">
      <alignment horizontal="right"/>
      <protection locked="0"/>
    </xf>
    <xf numFmtId="172" fontId="1" fillId="2" borderId="3" xfId="0" applyNumberFormat="1" applyFont="1" applyFill="1" applyBorder="1" applyAlignment="1" applyProtection="1">
      <alignment horizontal="right"/>
      <protection locked="0"/>
    </xf>
    <xf numFmtId="49" fontId="0" fillId="0" borderId="15" xfId="0" applyNumberFormat="1" applyFont="1" applyFill="1" applyBorder="1" applyAlignment="1" applyProtection="1">
      <alignment horizontal="left" wrapText="1" shrinkToFit="1"/>
      <protection locked="0"/>
    </xf>
    <xf numFmtId="49" fontId="0" fillId="0" borderId="6" xfId="0" applyNumberFormat="1" applyFont="1" applyBorder="1" applyAlignment="1" applyProtection="1">
      <alignment horizontal="left" wrapText="1" shrinkToFit="1"/>
      <protection locked="0"/>
    </xf>
    <xf numFmtId="3" fontId="0" fillId="3" borderId="14" xfId="0" applyNumberFormat="1" applyFont="1" applyFill="1" applyBorder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0" fontId="0" fillId="0" borderId="9" xfId="0" applyFont="1" applyFill="1" applyBorder="1" applyAlignment="1" applyProtection="1">
      <alignment/>
      <protection locked="0"/>
    </xf>
    <xf numFmtId="172" fontId="0" fillId="0" borderId="4" xfId="0" applyNumberFormat="1" applyFont="1" applyFill="1" applyBorder="1" applyAlignment="1" applyProtection="1">
      <alignment/>
      <protection locked="0"/>
    </xf>
    <xf numFmtId="172" fontId="0" fillId="4" borderId="4" xfId="0" applyNumberFormat="1" applyFont="1" applyFill="1" applyBorder="1" applyAlignment="1" applyProtection="1">
      <alignment/>
      <protection hidden="1"/>
    </xf>
    <xf numFmtId="3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3" fontId="1" fillId="4" borderId="10" xfId="0" applyNumberFormat="1" applyFont="1" applyFill="1" applyBorder="1" applyAlignment="1" applyProtection="1">
      <alignment/>
      <protection hidden="1"/>
    </xf>
    <xf numFmtId="3" fontId="0" fillId="3" borderId="8" xfId="0" applyNumberFormat="1" applyFont="1" applyFill="1" applyBorder="1" applyAlignment="1" applyProtection="1">
      <alignment/>
      <protection hidden="1"/>
    </xf>
    <xf numFmtId="3" fontId="0" fillId="3" borderId="4" xfId="0" applyNumberFormat="1" applyFont="1" applyFill="1" applyBorder="1" applyAlignment="1" applyProtection="1">
      <alignment/>
      <protection hidden="1"/>
    </xf>
    <xf numFmtId="49" fontId="0" fillId="0" borderId="5" xfId="0" applyNumberFormat="1" applyBorder="1" applyAlignment="1" applyProtection="1">
      <alignment horizontal="left" wrapText="1" shrinkToFit="1"/>
      <protection locked="0"/>
    </xf>
    <xf numFmtId="49" fontId="0" fillId="0" borderId="0" xfId="0" applyNumberFormat="1" applyBorder="1" applyAlignment="1" applyProtection="1">
      <alignment horizontal="left" wrapText="1" shrinkToFit="1"/>
      <protection locked="0"/>
    </xf>
    <xf numFmtId="3" fontId="0" fillId="5" borderId="4" xfId="0" applyNumberFormat="1" applyFill="1" applyBorder="1" applyAlignment="1" applyProtection="1">
      <alignment horizontal="right"/>
      <protection locked="0"/>
    </xf>
    <xf numFmtId="172" fontId="1" fillId="5" borderId="1" xfId="0" applyNumberFormat="1" applyFont="1" applyFill="1" applyBorder="1" applyAlignment="1" applyProtection="1">
      <alignment horizontal="right"/>
      <protection locked="0"/>
    </xf>
    <xf numFmtId="172" fontId="1" fillId="5" borderId="2" xfId="0" applyNumberFormat="1" applyFont="1" applyFill="1" applyBorder="1" applyAlignment="1" applyProtection="1">
      <alignment horizontal="right"/>
      <protection locked="0"/>
    </xf>
    <xf numFmtId="0" fontId="0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 wrapText="1"/>
      <protection locked="0"/>
    </xf>
    <xf numFmtId="0" fontId="1" fillId="5" borderId="8" xfId="0" applyFont="1" applyFill="1" applyBorder="1" applyAlignment="1" applyProtection="1">
      <alignment/>
      <protection hidden="1"/>
    </xf>
    <xf numFmtId="0" fontId="1" fillId="5" borderId="7" xfId="0" applyFont="1" applyFill="1" applyBorder="1" applyAlignment="1" applyProtection="1">
      <alignment/>
      <protection hidden="1"/>
    </xf>
    <xf numFmtId="0" fontId="1" fillId="5" borderId="10" xfId="0" applyFont="1" applyFill="1" applyBorder="1" applyAlignment="1" applyProtection="1">
      <alignment/>
      <protection hidden="1"/>
    </xf>
    <xf numFmtId="3" fontId="1" fillId="3" borderId="1" xfId="0" applyNumberFormat="1" applyFont="1" applyFill="1" applyBorder="1" applyAlignment="1" applyProtection="1">
      <alignment horizontal="left"/>
      <protection hidden="1"/>
    </xf>
    <xf numFmtId="0" fontId="0" fillId="3" borderId="14" xfId="0" applyFont="1" applyFill="1" applyBorder="1" applyAlignment="1" applyProtection="1">
      <alignment horizontal="left"/>
      <protection hidden="1"/>
    </xf>
    <xf numFmtId="0" fontId="0" fillId="3" borderId="15" xfId="0" applyFont="1" applyFill="1" applyBorder="1" applyAlignment="1" applyProtection="1">
      <alignment horizontal="left"/>
      <protection hidden="1"/>
    </xf>
    <xf numFmtId="3" fontId="1" fillId="3" borderId="16" xfId="0" applyNumberFormat="1" applyFont="1" applyFill="1" applyBorder="1" applyAlignment="1" applyProtection="1">
      <alignment/>
      <protection hidden="1"/>
    </xf>
    <xf numFmtId="3" fontId="10" fillId="3" borderId="17" xfId="0" applyNumberFormat="1" applyFont="1" applyFill="1" applyBorder="1" applyAlignment="1" applyProtection="1">
      <alignment/>
      <protection hidden="1"/>
    </xf>
    <xf numFmtId="3" fontId="10" fillId="3" borderId="18" xfId="0" applyNumberFormat="1" applyFont="1" applyFill="1" applyBorder="1" applyAlignment="1" applyProtection="1">
      <alignment/>
      <protection hidden="1"/>
    </xf>
    <xf numFmtId="3" fontId="1" fillId="3" borderId="19" xfId="0" applyNumberFormat="1" applyFont="1" applyFill="1" applyBorder="1" applyAlignment="1" applyProtection="1">
      <alignment horizontal="center"/>
      <protection hidden="1"/>
    </xf>
    <xf numFmtId="3" fontId="1" fillId="3" borderId="18" xfId="0" applyNumberFormat="1" applyFont="1" applyFill="1" applyBorder="1" applyAlignment="1" applyProtection="1">
      <alignment/>
      <protection hidden="1"/>
    </xf>
    <xf numFmtId="3" fontId="0" fillId="3" borderId="19" xfId="0" applyNumberFormat="1" applyFont="1" applyFill="1" applyBorder="1" applyAlignment="1" applyProtection="1">
      <alignment horizontal="center"/>
      <protection hidden="1"/>
    </xf>
    <xf numFmtId="3" fontId="0" fillId="3" borderId="18" xfId="0" applyNumberFormat="1" applyFill="1" applyBorder="1" applyAlignment="1" applyProtection="1">
      <alignment/>
      <protection hidden="1"/>
    </xf>
    <xf numFmtId="3" fontId="0" fillId="3" borderId="20" xfId="0" applyNumberFormat="1" applyFill="1" applyBorder="1" applyAlignment="1" applyProtection="1">
      <alignment/>
      <protection hidden="1"/>
    </xf>
    <xf numFmtId="3" fontId="0" fillId="3" borderId="18" xfId="0" applyNumberFormat="1" applyFont="1" applyFill="1" applyBorder="1" applyAlignment="1" applyProtection="1">
      <alignment/>
      <protection hidden="1"/>
    </xf>
    <xf numFmtId="49" fontId="0" fillId="2" borderId="20" xfId="0" applyNumberFormat="1" applyFont="1" applyFill="1" applyBorder="1" applyAlignment="1" applyProtection="1">
      <alignment horizontal="left" wrapText="1" shrinkToFit="1"/>
      <protection locked="0"/>
    </xf>
    <xf numFmtId="49" fontId="0" fillId="0" borderId="20" xfId="0" applyNumberFormat="1" applyFont="1" applyFill="1" applyBorder="1" applyAlignment="1" applyProtection="1">
      <alignment horizontal="left" wrapText="1" shrinkToFit="1"/>
      <protection locked="0"/>
    </xf>
    <xf numFmtId="49" fontId="0" fillId="2" borderId="20" xfId="0" applyNumberFormat="1" applyFill="1" applyBorder="1" applyAlignment="1" applyProtection="1">
      <alignment horizontal="left" wrapText="1" shrinkToFit="1"/>
      <protection locked="0"/>
    </xf>
    <xf numFmtId="49" fontId="14" fillId="2" borderId="20" xfId="0" applyNumberFormat="1" applyFont="1" applyFill="1" applyBorder="1" applyAlignment="1" applyProtection="1">
      <alignment horizontal="left" wrapText="1" shrinkToFit="1"/>
      <protection locked="0"/>
    </xf>
    <xf numFmtId="49" fontId="0" fillId="2" borderId="19" xfId="0" applyNumberFormat="1" applyFont="1" applyFill="1" applyBorder="1" applyAlignment="1" applyProtection="1">
      <alignment horizontal="left" wrapText="1" shrinkToFit="1"/>
      <protection locked="0"/>
    </xf>
    <xf numFmtId="3" fontId="0" fillId="3" borderId="21" xfId="0" applyNumberFormat="1" applyFont="1" applyFill="1" applyBorder="1" applyAlignment="1" applyProtection="1">
      <alignment/>
      <protection hidden="1"/>
    </xf>
    <xf numFmtId="3" fontId="1" fillId="3" borderId="22" xfId="0" applyNumberFormat="1" applyFont="1" applyFill="1" applyBorder="1" applyAlignment="1" applyProtection="1">
      <alignment/>
      <protection hidden="1"/>
    </xf>
    <xf numFmtId="172" fontId="1" fillId="4" borderId="23" xfId="0" applyNumberFormat="1" applyFont="1" applyFill="1" applyBorder="1" applyAlignment="1" applyProtection="1">
      <alignment/>
      <protection hidden="1"/>
    </xf>
    <xf numFmtId="49" fontId="0" fillId="2" borderId="24" xfId="0" applyNumberFormat="1" applyFont="1" applyFill="1" applyBorder="1" applyAlignment="1" applyProtection="1">
      <alignment horizontal="left" wrapText="1" shrinkToFit="1"/>
      <protection locked="0"/>
    </xf>
    <xf numFmtId="0" fontId="5" fillId="3" borderId="25" xfId="0" applyFont="1" applyFill="1" applyBorder="1" applyAlignment="1" applyProtection="1">
      <alignment horizontal="left" vertical="center"/>
      <protection hidden="1"/>
    </xf>
    <xf numFmtId="0" fontId="5" fillId="3" borderId="26" xfId="0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/>
      <protection hidden="1"/>
    </xf>
    <xf numFmtId="0" fontId="5" fillId="3" borderId="7" xfId="0" applyFont="1" applyFill="1" applyBorder="1" applyAlignment="1" applyProtection="1">
      <alignment horizontal="left" vertical="top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1" fillId="3" borderId="10" xfId="0" applyFont="1" applyFill="1" applyBorder="1" applyAlignment="1" applyProtection="1">
      <alignment horizontal="center" wrapText="1"/>
      <protection hidden="1"/>
    </xf>
    <xf numFmtId="3" fontId="1" fillId="3" borderId="17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/>
      <protection locked="0"/>
    </xf>
    <xf numFmtId="0" fontId="9" fillId="3" borderId="16" xfId="0" applyFont="1" applyFill="1" applyBorder="1" applyAlignment="1" applyProtection="1">
      <alignment/>
      <protection hidden="1"/>
    </xf>
    <xf numFmtId="0" fontId="9" fillId="3" borderId="7" xfId="0" applyFont="1" applyFill="1" applyBorder="1" applyAlignment="1" applyProtection="1">
      <alignment horizontal="right"/>
      <protection hidden="1"/>
    </xf>
    <xf numFmtId="0" fontId="12" fillId="3" borderId="4" xfId="0" applyFont="1" applyFill="1" applyBorder="1" applyAlignment="1" applyProtection="1">
      <alignment horizontal="center"/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/>
      <protection hidden="1"/>
    </xf>
    <xf numFmtId="0" fontId="6" fillId="3" borderId="16" xfId="0" applyFont="1" applyFill="1" applyBorder="1" applyAlignment="1" applyProtection="1">
      <alignment/>
      <protection hidden="1"/>
    </xf>
    <xf numFmtId="49" fontId="6" fillId="3" borderId="7" xfId="0" applyNumberFormat="1" applyFont="1" applyFill="1" applyBorder="1" applyAlignment="1" applyProtection="1">
      <alignment/>
      <protection hidden="1"/>
    </xf>
    <xf numFmtId="172" fontId="0" fillId="3" borderId="10" xfId="0" applyNumberFormat="1" applyFont="1" applyFill="1" applyBorder="1" applyAlignment="1" applyProtection="1">
      <alignment horizontal="center"/>
      <protection hidden="1"/>
    </xf>
    <xf numFmtId="172" fontId="0" fillId="3" borderId="17" xfId="0" applyNumberFormat="1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5" xfId="0" applyFont="1" applyFill="1" applyBorder="1" applyAlignment="1" applyProtection="1">
      <alignment horizontal="center"/>
      <protection hidden="1"/>
    </xf>
    <xf numFmtId="0" fontId="1" fillId="3" borderId="27" xfId="0" applyFont="1" applyFill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172" fontId="1" fillId="4" borderId="5" xfId="0" applyNumberFormat="1" applyFont="1" applyFill="1" applyBorder="1" applyAlignment="1" applyProtection="1">
      <alignment/>
      <protection hidden="1"/>
    </xf>
    <xf numFmtId="0" fontId="0" fillId="2" borderId="27" xfId="0" applyFill="1" applyBorder="1" applyAlignment="1" applyProtection="1">
      <alignment horizontal="left"/>
      <protection locked="0"/>
    </xf>
    <xf numFmtId="0" fontId="0" fillId="3" borderId="18" xfId="0" applyFont="1" applyFill="1" applyBorder="1" applyAlignment="1" applyProtection="1">
      <alignment/>
      <protection hidden="1"/>
    </xf>
    <xf numFmtId="172" fontId="0" fillId="2" borderId="5" xfId="0" applyNumberFormat="1" applyFont="1" applyFill="1" applyBorder="1" applyAlignment="1" applyProtection="1">
      <alignment/>
      <protection locked="0"/>
    </xf>
    <xf numFmtId="172" fontId="0" fillId="4" borderId="5" xfId="0" applyNumberFormat="1" applyFont="1" applyFill="1" applyBorder="1" applyAlignment="1" applyProtection="1">
      <alignment/>
      <protection hidden="1"/>
    </xf>
    <xf numFmtId="172" fontId="0" fillId="3" borderId="17" xfId="0" applyNumberFormat="1" applyFont="1" applyFill="1" applyBorder="1" applyAlignment="1" applyProtection="1">
      <alignment horizontal="left"/>
      <protection hidden="1"/>
    </xf>
    <xf numFmtId="0" fontId="0" fillId="2" borderId="27" xfId="0" applyFill="1" applyBorder="1" applyAlignment="1" applyProtection="1">
      <alignment horizontal="left" wrapText="1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177" fontId="1" fillId="3" borderId="18" xfId="0" applyNumberFormat="1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 horizontal="right"/>
      <protection hidden="1"/>
    </xf>
    <xf numFmtId="49" fontId="5" fillId="3" borderId="6" xfId="0" applyNumberFormat="1" applyFont="1" applyFill="1" applyBorder="1" applyAlignment="1" applyProtection="1">
      <alignment vertical="center" wrapText="1" shrinkToFit="1"/>
      <protection hidden="1"/>
    </xf>
    <xf numFmtId="177" fontId="1" fillId="3" borderId="21" xfId="0" applyNumberFormat="1" applyFont="1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49" fontId="5" fillId="3" borderId="29" xfId="0" applyNumberFormat="1" applyFont="1" applyFill="1" applyBorder="1" applyAlignment="1" applyProtection="1">
      <alignment vertical="center" wrapText="1" shrinkToFit="1"/>
      <protection hidden="1"/>
    </xf>
    <xf numFmtId="49" fontId="5" fillId="3" borderId="30" xfId="0" applyNumberFormat="1" applyFont="1" applyFill="1" applyBorder="1" applyAlignment="1" applyProtection="1">
      <alignment vertical="center" wrapText="1" shrinkToFit="1"/>
      <protection hidden="1"/>
    </xf>
    <xf numFmtId="49" fontId="5" fillId="3" borderId="31" xfId="0" applyNumberFormat="1" applyFont="1" applyFill="1" applyBorder="1" applyAlignment="1" applyProtection="1">
      <alignment vertical="center" wrapText="1" shrinkToFit="1"/>
      <protection hidden="1"/>
    </xf>
    <xf numFmtId="172" fontId="0" fillId="0" borderId="20" xfId="0" applyNumberFormat="1" applyFill="1" applyBorder="1" applyAlignment="1" applyProtection="1">
      <alignment horizontal="left"/>
      <protection hidden="1"/>
    </xf>
    <xf numFmtId="0" fontId="0" fillId="0" borderId="0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49" fontId="1" fillId="3" borderId="4" xfId="0" applyNumberFormat="1" applyFont="1" applyFill="1" applyBorder="1" applyAlignment="1" applyProtection="1">
      <alignment horizontal="center" wrapText="1" shrinkToFit="1"/>
      <protection hidden="1"/>
    </xf>
    <xf numFmtId="49" fontId="1" fillId="3" borderId="0" xfId="0" applyNumberFormat="1" applyFont="1" applyFill="1" applyBorder="1" applyAlignment="1" applyProtection="1">
      <alignment horizontal="center"/>
      <protection hidden="1"/>
    </xf>
    <xf numFmtId="3" fontId="0" fillId="3" borderId="3" xfId="0" applyNumberFormat="1" applyFill="1" applyBorder="1" applyAlignment="1" applyProtection="1">
      <alignment shrinkToFit="1"/>
      <protection hidden="1"/>
    </xf>
    <xf numFmtId="173" fontId="0" fillId="5" borderId="1" xfId="0" applyNumberFormat="1" applyFill="1" applyBorder="1" applyAlignment="1" applyProtection="1">
      <alignment horizontal="center" shrinkToFit="1"/>
      <protection locked="0"/>
    </xf>
    <xf numFmtId="49" fontId="0" fillId="3" borderId="14" xfId="0" applyNumberFormat="1" applyFill="1" applyBorder="1" applyAlignment="1" applyProtection="1">
      <alignment horizontal="left" wrapText="1" shrinkToFit="1"/>
      <protection hidden="1"/>
    </xf>
    <xf numFmtId="49" fontId="0" fillId="3" borderId="0" xfId="0" applyNumberFormat="1" applyFill="1" applyBorder="1" applyAlignment="1" applyProtection="1">
      <alignment horizontal="left" wrapText="1" shrinkToFit="1"/>
      <protection hidden="1"/>
    </xf>
    <xf numFmtId="173" fontId="0" fillId="3" borderId="0" xfId="0" applyNumberFormat="1" applyFont="1" applyFill="1" applyBorder="1" applyAlignment="1" applyProtection="1">
      <alignment horizontal="right" shrinkToFit="1"/>
      <protection hidden="1"/>
    </xf>
    <xf numFmtId="0" fontId="0" fillId="0" borderId="0" xfId="0" applyFill="1" applyBorder="1" applyAlignment="1" applyProtection="1">
      <alignment shrinkToFit="1"/>
      <protection locked="0"/>
    </xf>
    <xf numFmtId="3" fontId="0" fillId="0" borderId="0" xfId="0" applyNumberFormat="1" applyFill="1" applyBorder="1" applyAlignment="1" applyProtection="1">
      <alignment shrinkToFit="1"/>
      <protection locked="0"/>
    </xf>
    <xf numFmtId="3" fontId="0" fillId="3" borderId="1" xfId="0" applyNumberFormat="1" applyFill="1" applyBorder="1" applyAlignment="1" applyProtection="1">
      <alignment shrinkToFit="1"/>
      <protection hidden="1"/>
    </xf>
    <xf numFmtId="3" fontId="0" fillId="3" borderId="1" xfId="0" applyNumberFormat="1" applyFill="1" applyBorder="1" applyAlignment="1" applyProtection="1">
      <alignment vertical="center" shrinkToFit="1"/>
      <protection hidden="1"/>
    </xf>
    <xf numFmtId="3" fontId="0" fillId="3" borderId="1" xfId="0" applyNumberFormat="1" applyFont="1" applyFill="1" applyBorder="1" applyAlignment="1" applyProtection="1">
      <alignment vertical="center" shrinkToFit="1"/>
      <protection hidden="1"/>
    </xf>
    <xf numFmtId="0" fontId="0" fillId="3" borderId="0" xfId="0" applyFill="1" applyBorder="1" applyAlignment="1" applyProtection="1">
      <alignment shrinkToFit="1"/>
      <protection hidden="1"/>
    </xf>
    <xf numFmtId="3" fontId="0" fillId="3" borderId="12" xfId="0" applyNumberFormat="1" applyFill="1" applyBorder="1" applyAlignment="1" applyProtection="1">
      <alignment/>
      <protection hidden="1"/>
    </xf>
    <xf numFmtId="3" fontId="0" fillId="3" borderId="0" xfId="0" applyNumberFormat="1" applyFill="1" applyBorder="1" applyAlignment="1" applyProtection="1">
      <alignment/>
      <protection hidden="1"/>
    </xf>
    <xf numFmtId="3" fontId="0" fillId="3" borderId="29" xfId="0" applyNumberFormat="1" applyFill="1" applyBorder="1" applyAlignment="1" applyProtection="1">
      <alignment/>
      <protection hidden="1"/>
    </xf>
    <xf numFmtId="3" fontId="1" fillId="3" borderId="16" xfId="0" applyNumberFormat="1" applyFont="1" applyFill="1" applyBorder="1" applyAlignment="1" applyProtection="1">
      <alignment/>
      <protection hidden="1"/>
    </xf>
    <xf numFmtId="3" fontId="0" fillId="3" borderId="17" xfId="0" applyNumberFormat="1" applyFont="1" applyFill="1" applyBorder="1" applyAlignment="1" applyProtection="1">
      <alignment vertical="top" wrapText="1"/>
      <protection hidden="1"/>
    </xf>
    <xf numFmtId="0" fontId="1" fillId="3" borderId="32" xfId="0" applyFont="1" applyFill="1" applyBorder="1" applyAlignment="1" applyProtection="1">
      <alignment/>
      <protection hidden="1"/>
    </xf>
    <xf numFmtId="49" fontId="0" fillId="0" borderId="27" xfId="0" applyNumberFormat="1" applyFont="1" applyBorder="1" applyAlignment="1" applyProtection="1">
      <alignment horizontal="left" wrapText="1" shrinkToFit="1"/>
      <protection locked="0"/>
    </xf>
    <xf numFmtId="3" fontId="0" fillId="3" borderId="17" xfId="0" applyNumberFormat="1" applyFont="1" applyFill="1" applyBorder="1" applyAlignment="1" applyProtection="1">
      <alignment horizontal="left" wrapText="1" shrinkToFit="1"/>
      <protection hidden="1"/>
    </xf>
    <xf numFmtId="49" fontId="0" fillId="0" borderId="31" xfId="0" applyNumberFormat="1" applyFont="1" applyBorder="1" applyAlignment="1" applyProtection="1">
      <alignment horizontal="left" wrapText="1" shrinkToFit="1"/>
      <protection locked="0"/>
    </xf>
    <xf numFmtId="0" fontId="1" fillId="3" borderId="16" xfId="0" applyFont="1" applyFill="1" applyBorder="1" applyAlignment="1" applyProtection="1">
      <alignment/>
      <protection hidden="1"/>
    </xf>
    <xf numFmtId="0" fontId="1" fillId="3" borderId="33" xfId="0" applyFont="1" applyFill="1" applyBorder="1" applyAlignment="1" applyProtection="1">
      <alignment/>
      <protection hidden="1"/>
    </xf>
    <xf numFmtId="3" fontId="1" fillId="3" borderId="33" xfId="0" applyNumberFormat="1" applyFont="1" applyFill="1" applyBorder="1" applyAlignment="1" applyProtection="1">
      <alignment/>
      <protection hidden="1"/>
    </xf>
    <xf numFmtId="3" fontId="1" fillId="3" borderId="32" xfId="0" applyNumberFormat="1" applyFont="1" applyFill="1" applyBorder="1" applyAlignment="1" applyProtection="1">
      <alignment/>
      <protection hidden="1"/>
    </xf>
    <xf numFmtId="49" fontId="0" fillId="5" borderId="31" xfId="0" applyNumberFormat="1" applyFont="1" applyFill="1" applyBorder="1" applyAlignment="1" applyProtection="1">
      <alignment horizontal="center" wrapText="1" shrinkToFit="1"/>
      <protection locked="0"/>
    </xf>
    <xf numFmtId="3" fontId="0" fillId="3" borderId="17" xfId="0" applyNumberFormat="1" applyFont="1" applyFill="1" applyBorder="1" applyAlignment="1" applyProtection="1">
      <alignment horizontal="center"/>
      <protection hidden="1"/>
    </xf>
    <xf numFmtId="3" fontId="0" fillId="3" borderId="27" xfId="0" applyNumberFormat="1" applyFill="1" applyBorder="1" applyAlignment="1" applyProtection="1">
      <alignment horizontal="right" vertical="top"/>
      <protection hidden="1"/>
    </xf>
    <xf numFmtId="3" fontId="0" fillId="0" borderId="27" xfId="0" applyNumberFormat="1" applyFill="1" applyBorder="1" applyAlignment="1" applyProtection="1">
      <alignment horizontal="right" vertical="top"/>
      <protection locked="0"/>
    </xf>
    <xf numFmtId="3" fontId="0" fillId="3" borderId="20" xfId="0" applyNumberFormat="1" applyFill="1" applyBorder="1" applyAlignment="1" applyProtection="1">
      <alignment horizontal="right" vertical="top"/>
      <protection hidden="1"/>
    </xf>
    <xf numFmtId="3" fontId="0" fillId="0" borderId="20" xfId="0" applyNumberFormat="1" applyFill="1" applyBorder="1" applyAlignment="1" applyProtection="1">
      <alignment horizontal="right" vertical="top"/>
      <protection locked="0"/>
    </xf>
    <xf numFmtId="3" fontId="0" fillId="0" borderId="20" xfId="0" applyNumberFormat="1" applyFill="1" applyBorder="1" applyAlignment="1" applyProtection="1">
      <alignment horizontal="right"/>
      <protection locked="0"/>
    </xf>
    <xf numFmtId="3" fontId="0" fillId="3" borderId="27" xfId="0" applyNumberFormat="1" applyFill="1" applyBorder="1" applyAlignment="1" applyProtection="1">
      <alignment horizontal="right"/>
      <protection hidden="1"/>
    </xf>
    <xf numFmtId="3" fontId="0" fillId="3" borderId="31" xfId="0" applyNumberFormat="1" applyFill="1" applyBorder="1" applyAlignment="1" applyProtection="1">
      <alignment horizontal="right"/>
      <protection hidden="1"/>
    </xf>
    <xf numFmtId="3" fontId="0" fillId="3" borderId="34" xfId="0" applyNumberFormat="1" applyFill="1" applyBorder="1" applyAlignment="1" applyProtection="1">
      <alignment/>
      <protection hidden="1"/>
    </xf>
    <xf numFmtId="3" fontId="0" fillId="3" borderId="27" xfId="0" applyNumberFormat="1" applyFill="1" applyBorder="1" applyAlignment="1" applyProtection="1">
      <alignment/>
      <protection hidden="1"/>
    </xf>
    <xf numFmtId="3" fontId="1" fillId="3" borderId="33" xfId="0" applyNumberFormat="1" applyFont="1" applyFill="1" applyBorder="1" applyAlignment="1" applyProtection="1">
      <alignment shrinkToFit="1"/>
      <protection hidden="1"/>
    </xf>
    <xf numFmtId="3" fontId="1" fillId="3" borderId="18" xfId="0" applyNumberFormat="1" applyFont="1" applyFill="1" applyBorder="1" applyAlignment="1" applyProtection="1">
      <alignment shrinkToFit="1"/>
      <protection hidden="1"/>
    </xf>
    <xf numFmtId="3" fontId="1" fillId="3" borderId="21" xfId="0" applyNumberFormat="1" applyFont="1" applyFill="1" applyBorder="1" applyAlignment="1" applyProtection="1">
      <alignment shrinkToFit="1"/>
      <protection hidden="1"/>
    </xf>
    <xf numFmtId="3" fontId="0" fillId="3" borderId="23" xfId="0" applyNumberFormat="1" applyFill="1" applyBorder="1" applyAlignment="1" applyProtection="1">
      <alignment vertical="center" shrinkToFit="1"/>
      <protection hidden="1"/>
    </xf>
    <xf numFmtId="173" fontId="0" fillId="5" borderId="23" xfId="0" applyNumberFormat="1" applyFill="1" applyBorder="1" applyAlignment="1" applyProtection="1">
      <alignment horizontal="center" shrinkToFit="1"/>
      <protection locked="0"/>
    </xf>
    <xf numFmtId="0" fontId="0" fillId="3" borderId="22" xfId="0" applyFill="1" applyBorder="1" applyAlignment="1" applyProtection="1">
      <alignment shrinkToFit="1"/>
      <protection hidden="1"/>
    </xf>
    <xf numFmtId="3" fontId="0" fillId="3" borderId="22" xfId="0" applyNumberFormat="1" applyFill="1" applyBorder="1" applyAlignment="1" applyProtection="1">
      <alignment/>
      <protection hidden="1"/>
    </xf>
    <xf numFmtId="3" fontId="0" fillId="3" borderId="28" xfId="0" applyNumberFormat="1" applyFill="1" applyBorder="1" applyAlignment="1" applyProtection="1">
      <alignment/>
      <protection hidden="1"/>
    </xf>
    <xf numFmtId="172" fontId="0" fillId="5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72" fontId="0" fillId="4" borderId="14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>
      <alignment/>
    </xf>
    <xf numFmtId="173" fontId="0" fillId="0" borderId="15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173" fontId="0" fillId="4" borderId="11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72" fontId="1" fillId="4" borderId="14" xfId="0" applyNumberFormat="1" applyFont="1" applyFill="1" applyBorder="1" applyAlignment="1" applyProtection="1">
      <alignment horizontal="center"/>
      <protection hidden="1"/>
    </xf>
    <xf numFmtId="9" fontId="0" fillId="2" borderId="1" xfId="19" applyFont="1" applyFill="1" applyBorder="1" applyAlignment="1" applyProtection="1">
      <alignment/>
      <protection locked="0"/>
    </xf>
    <xf numFmtId="172" fontId="0" fillId="3" borderId="5" xfId="0" applyNumberFormat="1" applyFont="1" applyFill="1" applyBorder="1" applyAlignment="1" applyProtection="1">
      <alignment/>
      <protection hidden="1"/>
    </xf>
    <xf numFmtId="0" fontId="0" fillId="3" borderId="27" xfId="0" applyFill="1" applyBorder="1" applyAlignment="1" applyProtection="1">
      <alignment horizontal="left"/>
      <protection locked="0"/>
    </xf>
    <xf numFmtId="172" fontId="0" fillId="2" borderId="23" xfId="0" applyNumberFormat="1" applyFont="1" applyFill="1" applyBorder="1" applyAlignment="1" applyProtection="1">
      <alignment/>
      <protection locked="0"/>
    </xf>
    <xf numFmtId="9" fontId="0" fillId="2" borderId="5" xfId="19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vertical="top"/>
      <protection hidden="1"/>
    </xf>
    <xf numFmtId="0" fontId="0" fillId="3" borderId="2" xfId="0" applyFill="1" applyBorder="1" applyAlignment="1" applyProtection="1">
      <alignment vertical="top"/>
      <protection hidden="1"/>
    </xf>
    <xf numFmtId="176" fontId="0" fillId="0" borderId="0" xfId="0" applyNumberFormat="1" applyFill="1" applyBorder="1" applyAlignment="1" applyProtection="1">
      <alignment horizontal="left" vertical="center" wrapText="1"/>
      <protection locked="0"/>
    </xf>
    <xf numFmtId="176" fontId="0" fillId="0" borderId="0" xfId="0" applyNumberFormat="1" applyAlignment="1" applyProtection="1">
      <alignment horizontal="left" vertical="center" wrapText="1"/>
      <protection locked="0"/>
    </xf>
    <xf numFmtId="176" fontId="0" fillId="0" borderId="6" xfId="0" applyNumberFormat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172" fontId="0" fillId="5" borderId="11" xfId="0" applyNumberFormat="1" applyFont="1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/>
      <protection locked="0"/>
    </xf>
    <xf numFmtId="172" fontId="0" fillId="5" borderId="15" xfId="0" applyNumberFormat="1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/>
      <protection locked="0"/>
    </xf>
    <xf numFmtId="172" fontId="0" fillId="5" borderId="14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/>
      <protection locked="0"/>
    </xf>
    <xf numFmtId="172" fontId="0" fillId="4" borderId="11" xfId="0" applyNumberForma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5" borderId="6" xfId="0" applyFill="1" applyBorder="1" applyAlignment="1" applyProtection="1">
      <alignment/>
      <protection locked="0"/>
    </xf>
    <xf numFmtId="172" fontId="0" fillId="5" borderId="0" xfId="0" applyNumberFormat="1" applyFill="1" applyBorder="1" applyAlignment="1" applyProtection="1">
      <alignment horizontal="center"/>
      <protection locked="0"/>
    </xf>
    <xf numFmtId="172" fontId="0" fillId="5" borderId="5" xfId="0" applyNumberFormat="1" applyFill="1" applyBorder="1" applyAlignment="1" applyProtection="1">
      <alignment horizontal="center"/>
      <protection locked="0"/>
    </xf>
    <xf numFmtId="172" fontId="0" fillId="5" borderId="6" xfId="0" applyNumberFormat="1" applyFill="1" applyBorder="1" applyAlignment="1" applyProtection="1">
      <alignment horizontal="center"/>
      <protection locked="0"/>
    </xf>
    <xf numFmtId="172" fontId="0" fillId="5" borderId="9" xfId="0" applyNumberFormat="1" applyFill="1" applyBorder="1" applyAlignment="1" applyProtection="1">
      <alignment horizontal="center"/>
      <protection locked="0"/>
    </xf>
    <xf numFmtId="17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172" fontId="0" fillId="3" borderId="14" xfId="0" applyNumberFormat="1" applyFont="1" applyFill="1" applyBorder="1" applyAlignment="1" applyProtection="1">
      <alignment/>
      <protection hidden="1"/>
    </xf>
    <xf numFmtId="0" fontId="0" fillId="0" borderId="5" xfId="0" applyBorder="1" applyAlignment="1">
      <alignment/>
    </xf>
    <xf numFmtId="172" fontId="0" fillId="5" borderId="0" xfId="0" applyNumberFormat="1" applyFont="1" applyFill="1" applyBorder="1" applyAlignment="1" applyProtection="1">
      <alignment horizontal="center"/>
      <protection locked="0"/>
    </xf>
    <xf numFmtId="172" fontId="0" fillId="5" borderId="5" xfId="0" applyNumberFormat="1" applyFont="1" applyFill="1" applyBorder="1" applyAlignment="1" applyProtection="1">
      <alignment horizontal="center"/>
      <protection locked="0"/>
    </xf>
    <xf numFmtId="172" fontId="1" fillId="4" borderId="8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2" fontId="1" fillId="4" borderId="15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49" fontId="0" fillId="5" borderId="0" xfId="0" applyNumberFormat="1" applyFill="1" applyBorder="1" applyAlignment="1" applyProtection="1">
      <alignment horizontal="left" wrapText="1" shrinkToFit="1"/>
      <protection locked="0"/>
    </xf>
    <xf numFmtId="49" fontId="0" fillId="5" borderId="0" xfId="0" applyNumberFormat="1" applyFill="1" applyAlignment="1" applyProtection="1">
      <alignment horizontal="left" wrapText="1" shrinkToFit="1"/>
      <protection locked="0"/>
    </xf>
    <xf numFmtId="49" fontId="0" fillId="5" borderId="5" xfId="0" applyNumberFormat="1" applyFill="1" applyBorder="1" applyAlignment="1" applyProtection="1">
      <alignment horizontal="left" wrapText="1" shrinkToFit="1"/>
      <protection locked="0"/>
    </xf>
    <xf numFmtId="172" fontId="1" fillId="4" borderId="11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5" borderId="12" xfId="0" applyFill="1" applyBorder="1" applyAlignment="1" applyProtection="1">
      <alignment/>
      <protection locked="0"/>
    </xf>
    <xf numFmtId="49" fontId="5" fillId="3" borderId="3" xfId="0" applyNumberFormat="1" applyFont="1" applyFill="1" applyBorder="1" applyAlignment="1" applyProtection="1">
      <alignment vertical="center" wrapText="1" shrinkToFit="1"/>
      <protection hidden="1"/>
    </xf>
    <xf numFmtId="0" fontId="0" fillId="0" borderId="2" xfId="0" applyBorder="1" applyAlignment="1">
      <alignment vertical="center" wrapText="1" shrinkToFit="1"/>
    </xf>
    <xf numFmtId="49" fontId="0" fillId="5" borderId="0" xfId="0" applyNumberFormat="1" applyFill="1" applyAlignment="1" applyProtection="1">
      <alignment wrapText="1" shrinkToFit="1"/>
      <protection locked="0"/>
    </xf>
    <xf numFmtId="49" fontId="0" fillId="5" borderId="5" xfId="0" applyNumberFormat="1" applyFill="1" applyBorder="1" applyAlignment="1" applyProtection="1">
      <alignment wrapText="1" shrinkToFit="1"/>
      <protection locked="0"/>
    </xf>
    <xf numFmtId="49" fontId="0" fillId="0" borderId="11" xfId="0" applyNumberFormat="1" applyFill="1" applyBorder="1" applyAlignment="1" applyProtection="1">
      <alignment horizontal="left" vertical="top" wrapText="1" shrinkToFit="1"/>
      <protection locked="0"/>
    </xf>
    <xf numFmtId="49" fontId="0" fillId="0" borderId="12" xfId="0" applyNumberFormat="1" applyBorder="1" applyAlignment="1" applyProtection="1">
      <alignment horizontal="left" vertical="top" wrapText="1" shrinkToFit="1"/>
      <protection locked="0"/>
    </xf>
    <xf numFmtId="49" fontId="0" fillId="0" borderId="13" xfId="0" applyNumberFormat="1" applyBorder="1" applyAlignment="1" applyProtection="1">
      <alignment horizontal="left" vertical="top" wrapText="1" shrinkToFit="1"/>
      <protection locked="0"/>
    </xf>
    <xf numFmtId="49" fontId="0" fillId="0" borderId="14" xfId="0" applyNumberFormat="1" applyBorder="1" applyAlignment="1" applyProtection="1">
      <alignment horizontal="left" vertical="top" wrapText="1" shrinkToFit="1"/>
      <protection locked="0"/>
    </xf>
    <xf numFmtId="49" fontId="0" fillId="0" borderId="0" xfId="0" applyNumberFormat="1" applyBorder="1" applyAlignment="1" applyProtection="1">
      <alignment horizontal="left" vertical="top" wrapText="1" shrinkToFit="1"/>
      <protection locked="0"/>
    </xf>
    <xf numFmtId="49" fontId="0" fillId="0" borderId="5" xfId="0" applyNumberFormat="1" applyBorder="1" applyAlignment="1" applyProtection="1">
      <alignment horizontal="left" vertical="top" wrapText="1" shrinkToFit="1"/>
      <protection locked="0"/>
    </xf>
    <xf numFmtId="49" fontId="0" fillId="0" borderId="15" xfId="0" applyNumberFormat="1" applyBorder="1" applyAlignment="1" applyProtection="1">
      <alignment horizontal="left" vertical="top" wrapText="1" shrinkToFit="1"/>
      <protection locked="0"/>
    </xf>
    <xf numFmtId="49" fontId="0" fillId="0" borderId="6" xfId="0" applyNumberFormat="1" applyBorder="1" applyAlignment="1" applyProtection="1">
      <alignment horizontal="left" vertical="top" wrapText="1" shrinkToFit="1"/>
      <protection locked="0"/>
    </xf>
    <xf numFmtId="49" fontId="0" fillId="0" borderId="9" xfId="0" applyNumberFormat="1" applyBorder="1" applyAlignment="1" applyProtection="1">
      <alignment horizontal="left" vertical="top" wrapText="1" shrinkToFit="1"/>
      <protection locked="0"/>
    </xf>
    <xf numFmtId="0" fontId="5" fillId="3" borderId="11" xfId="0" applyFont="1" applyFill="1" applyBorder="1" applyAlignment="1" applyProtection="1">
      <alignment vertical="center" wrapText="1" shrinkToFit="1"/>
      <protection hidden="1"/>
    </xf>
    <xf numFmtId="0" fontId="0" fillId="0" borderId="12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49" fontId="5" fillId="3" borderId="12" xfId="0" applyNumberFormat="1" applyFont="1" applyFill="1" applyBorder="1" applyAlignment="1" applyProtection="1">
      <alignment vertical="center" wrapText="1" shrinkToFit="1"/>
      <protection hidden="1"/>
    </xf>
    <xf numFmtId="49" fontId="5" fillId="3" borderId="12" xfId="0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Fill="1" applyBorder="1" applyAlignment="1" applyProtection="1">
      <alignment horizontal="left" wrapText="1" shrinkToFit="1"/>
      <protection locked="0"/>
    </xf>
    <xf numFmtId="0" fontId="0" fillId="0" borderId="9" xfId="0" applyFill="1" applyBorder="1" applyAlignment="1" applyProtection="1">
      <alignment horizontal="left" wrapText="1" shrinkToFit="1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" borderId="12" xfId="0" applyFill="1" applyBorder="1" applyAlignment="1" applyProtection="1">
      <alignment wrapText="1"/>
      <protection hidden="1"/>
    </xf>
    <xf numFmtId="0" fontId="0" fillId="3" borderId="13" xfId="0" applyFill="1" applyBorder="1" applyAlignment="1" applyProtection="1">
      <alignment wrapText="1"/>
      <protection hidden="1"/>
    </xf>
    <xf numFmtId="3" fontId="5" fillId="3" borderId="3" xfId="0" applyNumberFormat="1" applyFont="1" applyFill="1" applyBorder="1" applyAlignment="1" applyProtection="1">
      <alignment vertical="center" wrapText="1" shrinkToFit="1"/>
      <protection hidden="1"/>
    </xf>
    <xf numFmtId="3" fontId="5" fillId="3" borderId="11" xfId="0" applyNumberFormat="1" applyFont="1" applyFill="1" applyBorder="1" applyAlignment="1" applyProtection="1">
      <alignment vertical="center" wrapText="1" shrinkToFit="1"/>
      <protection hidden="1"/>
    </xf>
    <xf numFmtId="0" fontId="0" fillId="0" borderId="13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49" fontId="0" fillId="3" borderId="14" xfId="0" applyNumberFormat="1" applyFill="1" applyBorder="1" applyAlignment="1" applyProtection="1">
      <alignment horizontal="left" wrapText="1" shrinkToFit="1"/>
      <protection hidden="1"/>
    </xf>
    <xf numFmtId="49" fontId="0" fillId="3" borderId="0" xfId="0" applyNumberFormat="1" applyFill="1" applyBorder="1" applyAlignment="1" applyProtection="1">
      <alignment horizontal="left" wrapText="1" shrinkToFit="1"/>
      <protection hidden="1"/>
    </xf>
    <xf numFmtId="49" fontId="0" fillId="3" borderId="35" xfId="0" applyNumberFormat="1" applyFill="1" applyBorder="1" applyAlignment="1" applyProtection="1">
      <alignment horizontal="left" wrapText="1" shrinkToFit="1"/>
      <protection hidden="1"/>
    </xf>
    <xf numFmtId="49" fontId="0" fillId="3" borderId="22" xfId="0" applyNumberFormat="1" applyFill="1" applyBorder="1" applyAlignment="1" applyProtection="1">
      <alignment horizontal="left" wrapText="1" shrinkToFit="1"/>
      <protection hidden="1"/>
    </xf>
    <xf numFmtId="49" fontId="2" fillId="3" borderId="0" xfId="0" applyNumberFormat="1" applyFont="1" applyFill="1" applyBorder="1" applyAlignment="1" applyProtection="1">
      <alignment horizontal="left" wrapText="1" shrinkToFit="1"/>
      <protection hidden="1"/>
    </xf>
    <xf numFmtId="0" fontId="2" fillId="0" borderId="0" xfId="0" applyFont="1" applyBorder="1" applyAlignment="1">
      <alignment shrinkToFit="1"/>
    </xf>
    <xf numFmtId="49" fontId="1" fillId="3" borderId="14" xfId="0" applyNumberFormat="1" applyFont="1" applyFill="1" applyBorder="1" applyAlignment="1" applyProtection="1">
      <alignment horizontal="center"/>
      <protection hidden="1"/>
    </xf>
    <xf numFmtId="3" fontId="1" fillId="3" borderId="8" xfId="0" applyNumberFormat="1" applyFont="1" applyFill="1" applyBorder="1" applyAlignment="1" applyProtection="1">
      <alignment horizontal="center"/>
      <protection hidden="1"/>
    </xf>
    <xf numFmtId="3" fontId="1" fillId="3" borderId="7" xfId="0" applyNumberFormat="1" applyFont="1" applyFill="1" applyBorder="1" applyAlignment="1" applyProtection="1">
      <alignment horizontal="center"/>
      <protection hidden="1"/>
    </xf>
    <xf numFmtId="3" fontId="1" fillId="3" borderId="10" xfId="0" applyNumberFormat="1" applyFont="1" applyFill="1" applyBorder="1" applyAlignment="1" applyProtection="1">
      <alignment horizontal="center"/>
      <protection hidden="1"/>
    </xf>
    <xf numFmtId="3" fontId="0" fillId="3" borderId="11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3" fontId="0" fillId="3" borderId="12" xfId="0" applyNumberFormat="1" applyFill="1" applyBorder="1" applyAlignment="1" applyProtection="1">
      <alignment horizontal="center"/>
      <protection hidden="1"/>
    </xf>
    <xf numFmtId="3" fontId="0" fillId="3" borderId="8" xfId="0" applyNumberFormat="1" applyFill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8" xfId="0" applyNumberFormat="1" applyFont="1" applyFill="1" applyBorder="1" applyAlignment="1" applyProtection="1">
      <alignment horizontal="left" wrapText="1" shrinkToFit="1"/>
      <protection locked="0"/>
    </xf>
    <xf numFmtId="49" fontId="0" fillId="0" borderId="7" xfId="0" applyNumberFormat="1" applyFont="1" applyBorder="1" applyAlignment="1" applyProtection="1">
      <alignment horizontal="left" wrapText="1" shrinkToFit="1"/>
      <protection locked="0"/>
    </xf>
    <xf numFmtId="49" fontId="0" fillId="0" borderId="17" xfId="0" applyNumberFormat="1" applyFont="1" applyBorder="1" applyAlignment="1" applyProtection="1">
      <alignment horizontal="left" wrapText="1" shrinkToFit="1"/>
      <protection locked="0"/>
    </xf>
    <xf numFmtId="49" fontId="0" fillId="0" borderId="11" xfId="0" applyNumberFormat="1" applyFont="1" applyFill="1" applyBorder="1" applyAlignment="1" applyProtection="1">
      <alignment horizontal="left" wrapText="1" shrinkToFit="1"/>
      <protection locked="0"/>
    </xf>
    <xf numFmtId="49" fontId="0" fillId="0" borderId="12" xfId="0" applyNumberFormat="1" applyFont="1" applyBorder="1" applyAlignment="1" applyProtection="1">
      <alignment horizontal="left" wrapText="1" shrinkToFit="1"/>
      <protection locked="0"/>
    </xf>
    <xf numFmtId="49" fontId="0" fillId="0" borderId="34" xfId="0" applyNumberFormat="1" applyFont="1" applyBorder="1" applyAlignment="1" applyProtection="1">
      <alignment horizontal="left" wrapText="1" shrinkToFit="1"/>
      <protection locked="0"/>
    </xf>
    <xf numFmtId="49" fontId="0" fillId="5" borderId="8" xfId="0" applyNumberFormat="1" applyFont="1" applyFill="1" applyBorder="1" applyAlignment="1" applyProtection="1">
      <alignment horizontal="left" wrapText="1" shrinkToFit="1"/>
      <protection locked="0"/>
    </xf>
    <xf numFmtId="49" fontId="0" fillId="5" borderId="7" xfId="0" applyNumberFormat="1" applyFont="1" applyFill="1" applyBorder="1" applyAlignment="1" applyProtection="1">
      <alignment horizontal="left" wrapText="1" shrinkToFit="1"/>
      <protection locked="0"/>
    </xf>
    <xf numFmtId="49" fontId="0" fillId="5" borderId="17" xfId="0" applyNumberFormat="1" applyFont="1" applyFill="1" applyBorder="1" applyAlignment="1" applyProtection="1">
      <alignment horizontal="left" wrapText="1" shrinkToFit="1"/>
      <protection locked="0"/>
    </xf>
    <xf numFmtId="49" fontId="0" fillId="5" borderId="15" xfId="0" applyNumberFormat="1" applyFont="1" applyFill="1" applyBorder="1" applyAlignment="1" applyProtection="1">
      <alignment horizontal="left" wrapText="1" shrinkToFit="1"/>
      <protection locked="0"/>
    </xf>
    <xf numFmtId="49" fontId="0" fillId="5" borderId="6" xfId="0" applyNumberFormat="1" applyFont="1" applyFill="1" applyBorder="1" applyAlignment="1" applyProtection="1">
      <alignment horizontal="left" wrapText="1" shrinkToFit="1"/>
      <protection locked="0"/>
    </xf>
    <xf numFmtId="3" fontId="0" fillId="3" borderId="7" xfId="0" applyNumberFormat="1" applyFill="1" applyBorder="1" applyAlignment="1" applyProtection="1">
      <alignment horizontal="center"/>
      <protection hidden="1"/>
    </xf>
    <xf numFmtId="3" fontId="0" fillId="3" borderId="7" xfId="0" applyNumberFormat="1" applyFill="1" applyBorder="1" applyAlignment="1" applyProtection="1">
      <alignment/>
      <protection hidden="1"/>
    </xf>
    <xf numFmtId="3" fontId="0" fillId="3" borderId="7" xfId="0" applyNumberFormat="1" applyFont="1" applyFill="1" applyBorder="1" applyAlignment="1" applyProtection="1">
      <alignment horizontal="center"/>
      <protection hidden="1"/>
    </xf>
    <xf numFmtId="3" fontId="0" fillId="3" borderId="17" xfId="0" applyNumberFormat="1" applyFill="1" applyBorder="1" applyAlignment="1" applyProtection="1">
      <alignment/>
      <protection hidden="1"/>
    </xf>
    <xf numFmtId="3" fontId="6" fillId="3" borderId="8" xfId="0" applyNumberFormat="1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49" fontId="0" fillId="0" borderId="14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Border="1" applyAlignment="1" applyProtection="1">
      <alignment horizontal="left" wrapText="1" shrinkToFit="1"/>
      <protection locked="0"/>
    </xf>
    <xf numFmtId="49" fontId="0" fillId="0" borderId="27" xfId="0" applyNumberFormat="1" applyFont="1" applyBorder="1" applyAlignment="1" applyProtection="1">
      <alignment horizontal="left" wrapText="1" shrinkToFit="1"/>
      <protection locked="0"/>
    </xf>
    <xf numFmtId="3" fontId="5" fillId="3" borderId="36" xfId="0" applyNumberFormat="1" applyFont="1" applyFill="1" applyBorder="1" applyAlignment="1" applyProtection="1">
      <alignment vertical="center" wrapText="1" shrinkToFit="1"/>
      <protection hidden="1"/>
    </xf>
    <xf numFmtId="0" fontId="0" fillId="0" borderId="32" xfId="0" applyBorder="1" applyAlignment="1">
      <alignment vertical="center" wrapText="1" shrinkToFit="1"/>
    </xf>
    <xf numFmtId="3" fontId="5" fillId="3" borderId="37" xfId="0" applyNumberFormat="1" applyFont="1" applyFill="1" applyBorder="1" applyAlignment="1" applyProtection="1">
      <alignment vertical="center" wrapText="1" shrinkToFit="1"/>
      <protection hidden="1"/>
    </xf>
    <xf numFmtId="49" fontId="5" fillId="3" borderId="29" xfId="0" applyNumberFormat="1" applyFont="1" applyFill="1" applyBorder="1" applyAlignment="1" applyProtection="1">
      <alignment vertical="center" wrapText="1" shrinkToFit="1"/>
      <protection hidden="1"/>
    </xf>
    <xf numFmtId="0" fontId="0" fillId="0" borderId="29" xfId="0" applyBorder="1" applyAlignment="1">
      <alignment vertical="center" wrapText="1" shrinkToFi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vertical="center" wrapText="1" shrinkToFit="1"/>
      <protection hidden="1"/>
    </xf>
    <xf numFmtId="49" fontId="0" fillId="0" borderId="0" xfId="0" applyNumberFormat="1" applyBorder="1" applyAlignment="1" applyProtection="1">
      <alignment horizontal="left" wrapText="1" shrinkToFit="1"/>
      <protection locked="0"/>
    </xf>
    <xf numFmtId="49" fontId="0" fillId="0" borderId="5" xfId="0" applyNumberFormat="1" applyBorder="1" applyAlignment="1" applyProtection="1">
      <alignment horizontal="left" wrapText="1" shrinkToFit="1"/>
      <protection locked="0"/>
    </xf>
    <xf numFmtId="3" fontId="5" fillId="3" borderId="12" xfId="0" applyNumberFormat="1" applyFont="1" applyFill="1" applyBorder="1" applyAlignment="1" applyProtection="1">
      <alignment vertical="center" wrapText="1" shrinkToFit="1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3" fontId="1" fillId="3" borderId="8" xfId="0" applyNumberFormat="1" applyFont="1" applyFill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5" xfId="0" applyNumberFormat="1" applyFont="1" applyFill="1" applyBorder="1" applyAlignment="1" applyProtection="1">
      <alignment horizontal="left" wrapText="1" shrinkToFit="1"/>
      <protection locked="0"/>
    </xf>
    <xf numFmtId="49" fontId="0" fillId="0" borderId="6" xfId="0" applyNumberFormat="1" applyFont="1" applyFill="1" applyBorder="1" applyAlignment="1" applyProtection="1">
      <alignment horizontal="left" wrapText="1" shrinkToFit="1"/>
      <protection locked="0"/>
    </xf>
    <xf numFmtId="49" fontId="0" fillId="0" borderId="9" xfId="0" applyNumberFormat="1" applyFont="1" applyFill="1" applyBorder="1" applyAlignment="1" applyProtection="1">
      <alignment horizontal="left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  <xf numFmtId="49" fontId="0" fillId="0" borderId="5" xfId="0" applyNumberFormat="1" applyFont="1" applyFill="1" applyBorder="1" applyAlignment="1" applyProtection="1">
      <alignment horizontal="left" wrapText="1" shrinkToFit="1"/>
      <protection locked="0"/>
    </xf>
    <xf numFmtId="3" fontId="5" fillId="3" borderId="29" xfId="0" applyNumberFormat="1" applyFont="1" applyFill="1" applyBorder="1" applyAlignment="1" applyProtection="1">
      <alignment vertical="center" wrapText="1" shrinkToFit="1"/>
      <protection hidden="1"/>
    </xf>
    <xf numFmtId="0" fontId="6" fillId="3" borderId="38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49" fontId="5" fillId="3" borderId="26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39" xfId="0" applyNumberFormat="1" applyBorder="1" applyAlignment="1" applyProtection="1">
      <alignment wrapText="1" shrinkToFit="1"/>
      <protection hidden="1"/>
    </xf>
    <xf numFmtId="3" fontId="5" fillId="3" borderId="29" xfId="0" applyNumberFormat="1" applyFont="1" applyFill="1" applyBorder="1" applyAlignment="1" applyProtection="1">
      <alignment horizontal="center" vertical="center" wrapText="1" shrinkToFi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1457325</xdr:colOff>
      <xdr:row>1</xdr:row>
      <xdr:rowOff>66675</xdr:rowOff>
    </xdr:from>
    <xdr:to>
      <xdr:col>2</xdr:col>
      <xdr:colOff>3286125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28600"/>
          <a:ext cx="1828800" cy="5334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73</xdr:row>
      <xdr:rowOff>104775</xdr:rowOff>
    </xdr:from>
    <xdr:to>
      <xdr:col>5</xdr:col>
      <xdr:colOff>885825</xdr:colOff>
      <xdr:row>104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9982200" y="12696825"/>
          <a:ext cx="647700" cy="520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38"/>
  <sheetViews>
    <sheetView showGridLines="0" tabSelected="1" view="pageBreakPreview" zoomScaleSheetLayoutView="100" workbookViewId="0" topLeftCell="A3">
      <selection activeCell="C13" sqref="C13"/>
    </sheetView>
  </sheetViews>
  <sheetFormatPr defaultColWidth="11.421875" defaultRowHeight="12.75"/>
  <cols>
    <col min="1" max="1" width="3.421875" style="3" customWidth="1"/>
    <col min="2" max="2" width="36.00390625" style="3" customWidth="1"/>
    <col min="3" max="3" width="54.8515625" style="3" customWidth="1"/>
    <col min="4" max="4" width="3.421875" style="3" customWidth="1"/>
    <col min="5" max="16384" width="11.421875" style="3" customWidth="1"/>
  </cols>
  <sheetData>
    <row r="1" spans="1:4" ht="12.75">
      <c r="A1" s="99"/>
      <c r="B1" s="100"/>
      <c r="C1" s="100"/>
      <c r="D1" s="101"/>
    </row>
    <row r="2" spans="1:4" ht="12.75">
      <c r="A2" s="102"/>
      <c r="B2" s="58"/>
      <c r="C2" s="58"/>
      <c r="D2" s="103"/>
    </row>
    <row r="3" spans="1:4" ht="12.75">
      <c r="A3" s="102"/>
      <c r="B3" s="58"/>
      <c r="C3" s="58"/>
      <c r="D3" s="103"/>
    </row>
    <row r="4" spans="1:4" ht="12.75">
      <c r="A4" s="102"/>
      <c r="B4" s="58"/>
      <c r="C4" s="58"/>
      <c r="D4" s="103"/>
    </row>
    <row r="5" spans="1:4" ht="12.75">
      <c r="A5" s="102"/>
      <c r="B5" s="58"/>
      <c r="C5" s="58"/>
      <c r="D5" s="103"/>
    </row>
    <row r="6" spans="1:4" ht="12.75">
      <c r="A6" s="102"/>
      <c r="B6" s="58"/>
      <c r="C6" s="58"/>
      <c r="D6" s="103"/>
    </row>
    <row r="7" spans="1:4" ht="27.75" customHeight="1">
      <c r="A7" s="387" t="s">
        <v>427</v>
      </c>
      <c r="B7" s="388"/>
      <c r="C7" s="388"/>
      <c r="D7" s="389"/>
    </row>
    <row r="8" spans="1:4" ht="20.25">
      <c r="A8" s="387" t="s">
        <v>559</v>
      </c>
      <c r="B8" s="388" t="s">
        <v>64</v>
      </c>
      <c r="C8" s="388"/>
      <c r="D8" s="389"/>
    </row>
    <row r="9" spans="1:4" ht="12.75">
      <c r="A9" s="102"/>
      <c r="B9" s="58"/>
      <c r="C9" s="58"/>
      <c r="D9" s="103"/>
    </row>
    <row r="10" spans="1:4" ht="12.75">
      <c r="A10" s="102"/>
      <c r="B10" s="58"/>
      <c r="C10" s="58"/>
      <c r="D10" s="103"/>
    </row>
    <row r="11" spans="1:4" ht="25.5">
      <c r="A11" s="102"/>
      <c r="B11" s="104" t="s">
        <v>453</v>
      </c>
      <c r="C11" s="197"/>
      <c r="D11" s="103"/>
    </row>
    <row r="12" spans="1:4" ht="12.75">
      <c r="A12" s="102"/>
      <c r="B12" s="105"/>
      <c r="C12" s="111"/>
      <c r="D12" s="103"/>
    </row>
    <row r="13" spans="1:4" ht="15" customHeight="1">
      <c r="A13" s="102"/>
      <c r="B13" s="106" t="s">
        <v>41</v>
      </c>
      <c r="C13" s="172"/>
      <c r="D13" s="103"/>
    </row>
    <row r="14" spans="1:4" ht="15" customHeight="1">
      <c r="A14" s="102"/>
      <c r="B14" s="107"/>
      <c r="C14" s="114"/>
      <c r="D14" s="103"/>
    </row>
    <row r="15" spans="1:4" ht="12.75">
      <c r="A15" s="102"/>
      <c r="B15" s="382" t="s">
        <v>454</v>
      </c>
      <c r="C15" s="197"/>
      <c r="D15" s="103"/>
    </row>
    <row r="16" spans="1:4" ht="12.75">
      <c r="A16" s="102"/>
      <c r="B16" s="383"/>
      <c r="C16" s="197"/>
      <c r="D16" s="103"/>
    </row>
    <row r="17" spans="1:4" ht="12.75">
      <c r="A17" s="102"/>
      <c r="B17" s="107"/>
      <c r="C17" s="115"/>
      <c r="D17" s="103"/>
    </row>
    <row r="18" spans="1:4" ht="12.75">
      <c r="A18" s="102"/>
      <c r="B18" s="105" t="s">
        <v>455</v>
      </c>
      <c r="C18" s="115"/>
      <c r="D18" s="103"/>
    </row>
    <row r="19" spans="1:4" ht="12.75">
      <c r="A19" s="102"/>
      <c r="B19" s="109" t="s">
        <v>43</v>
      </c>
      <c r="C19" s="197"/>
      <c r="D19" s="103"/>
    </row>
    <row r="20" spans="1:4" ht="12.75">
      <c r="A20" s="102"/>
      <c r="B20" s="110" t="s">
        <v>44</v>
      </c>
      <c r="C20" s="197"/>
      <c r="D20" s="103"/>
    </row>
    <row r="21" spans="1:4" ht="12.75">
      <c r="A21" s="102"/>
      <c r="B21" s="110" t="s">
        <v>45</v>
      </c>
      <c r="C21" s="222"/>
      <c r="D21" s="103"/>
    </row>
    <row r="22" spans="1:4" ht="12.75">
      <c r="A22" s="102"/>
      <c r="B22" s="107"/>
      <c r="C22" s="107"/>
      <c r="D22" s="103"/>
    </row>
    <row r="23" spans="1:4" ht="12.75">
      <c r="A23" s="102"/>
      <c r="B23" s="106" t="s">
        <v>540</v>
      </c>
      <c r="C23" s="169"/>
      <c r="D23" s="103"/>
    </row>
    <row r="24" spans="1:4" ht="12.75">
      <c r="A24" s="102"/>
      <c r="B24" s="58"/>
      <c r="C24" s="58"/>
      <c r="D24" s="103"/>
    </row>
    <row r="25" spans="1:4" ht="12.75">
      <c r="A25" s="102"/>
      <c r="B25" s="58"/>
      <c r="C25" s="58"/>
      <c r="D25" s="103"/>
    </row>
    <row r="26" spans="1:4" ht="12.75">
      <c r="A26" s="102"/>
      <c r="B26" s="58" t="s">
        <v>65</v>
      </c>
      <c r="C26" s="58"/>
      <c r="D26" s="103"/>
    </row>
    <row r="27" spans="1:4" ht="12.75">
      <c r="A27" s="102"/>
      <c r="B27" s="58" t="s">
        <v>462</v>
      </c>
      <c r="C27" s="58"/>
      <c r="D27" s="103"/>
    </row>
    <row r="28" spans="1:4" ht="12.75">
      <c r="A28" s="102"/>
      <c r="B28" s="58" t="s">
        <v>507</v>
      </c>
      <c r="C28" s="58"/>
      <c r="D28" s="103"/>
    </row>
    <row r="29" spans="1:4" ht="12.75">
      <c r="A29" s="102"/>
      <c r="B29" s="58"/>
      <c r="C29" s="58"/>
      <c r="D29" s="103"/>
    </row>
    <row r="30" spans="1:4" ht="12.75">
      <c r="A30" s="102"/>
      <c r="B30" s="58"/>
      <c r="C30" s="58"/>
      <c r="D30" s="103"/>
    </row>
    <row r="31" spans="1:4" ht="12.75">
      <c r="A31" s="102"/>
      <c r="B31" s="58"/>
      <c r="C31" s="58"/>
      <c r="D31" s="103"/>
    </row>
    <row r="32" spans="1:4" ht="12.75">
      <c r="A32" s="102"/>
      <c r="B32" s="384"/>
      <c r="C32" s="384"/>
      <c r="D32" s="103"/>
    </row>
    <row r="33" spans="1:4" ht="12.75">
      <c r="A33" s="102"/>
      <c r="B33" s="385"/>
      <c r="C33" s="385"/>
      <c r="D33" s="103"/>
    </row>
    <row r="34" spans="1:4" ht="12.75">
      <c r="A34" s="102"/>
      <c r="B34" s="386"/>
      <c r="C34" s="386"/>
      <c r="D34" s="103"/>
    </row>
    <row r="35" spans="1:4" ht="12.75">
      <c r="A35" s="102"/>
      <c r="B35" s="58" t="s">
        <v>117</v>
      </c>
      <c r="C35" s="58" t="s">
        <v>131</v>
      </c>
      <c r="D35" s="103"/>
    </row>
    <row r="36" spans="1:4" ht="12.75">
      <c r="A36" s="102"/>
      <c r="B36" s="58"/>
      <c r="C36" s="58"/>
      <c r="D36" s="103"/>
    </row>
    <row r="37" spans="1:4" ht="12.75">
      <c r="A37" s="102"/>
      <c r="B37" s="58"/>
      <c r="C37" s="58"/>
      <c r="D37" s="103"/>
    </row>
    <row r="38" spans="1:4" ht="12.75">
      <c r="A38" s="113"/>
      <c r="B38" s="61"/>
      <c r="C38" s="61"/>
      <c r="D38" s="112"/>
    </row>
  </sheetData>
  <sheetProtection password="DE16" sheet="1" objects="1" scenarios="1"/>
  <mergeCells count="5">
    <mergeCell ref="B15:B16"/>
    <mergeCell ref="B32:B34"/>
    <mergeCell ref="C32:C34"/>
    <mergeCell ref="A7:D7"/>
    <mergeCell ref="A8:D8"/>
  </mergeCells>
  <dataValidations count="1">
    <dataValidation type="whole" operator="greaterThanOrEqual" allowBlank="1" showInputMessage="1" showErrorMessage="1" errorTitle="Fehlermeldung" error="In diesem Feld ist das Datum des Bilanzstichtages in Ihrem Unternehmen einzugeben!" sqref="C23">
      <formula1>0</formula1>
    </dataValidation>
  </dataValidations>
  <printOptions/>
  <pageMargins left="0.75" right="0.27" top="1" bottom="1" header="0.4921259845" footer="0.4921259845"/>
  <pageSetup fitToHeight="1" fitToWidth="1" horizontalDpi="600" verticalDpi="600" orientation="portrait" paperSize="9" scale="96" r:id="rId2"/>
  <headerFooter alignWithMargins="0">
    <oddHeader>&amp;R&amp;A</oddHeader>
    <oddFooter>&amp;L&amp;D&amp;C&amp;F&amp;RSeite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T484"/>
  <sheetViews>
    <sheetView showGridLines="0" view="pageBreakPreview" zoomScale="75" zoomScaleSheetLayoutView="75" workbookViewId="0" topLeftCell="A33">
      <selection activeCell="F63" sqref="F63"/>
    </sheetView>
  </sheetViews>
  <sheetFormatPr defaultColWidth="11.421875" defaultRowHeight="12.75"/>
  <cols>
    <col min="1" max="1" width="8.57421875" style="31" bestFit="1" customWidth="1"/>
    <col min="2" max="2" width="5.421875" style="3" customWidth="1"/>
    <col min="3" max="3" width="35.8515625" style="3" customWidth="1"/>
    <col min="4" max="4" width="2.8515625" style="3" customWidth="1"/>
    <col min="5" max="5" width="19.00390625" style="3" customWidth="1"/>
    <col min="6" max="6" width="2.8515625" style="3" customWidth="1"/>
    <col min="7" max="7" width="3.28125" style="3" customWidth="1"/>
    <col min="8" max="8" width="16.421875" style="3" customWidth="1"/>
    <col min="9" max="9" width="2.8515625" style="3" customWidth="1"/>
    <col min="10" max="10" width="1.421875" style="3" customWidth="1"/>
    <col min="11" max="11" width="16.421875" style="3" customWidth="1"/>
    <col min="12" max="12" width="2.8515625" style="3" customWidth="1"/>
    <col min="13" max="13" width="1.421875" style="3" customWidth="1"/>
    <col min="14" max="14" width="16.421875" style="3" customWidth="1"/>
    <col min="15" max="15" width="2.8515625" style="3" customWidth="1"/>
    <col min="16" max="16" width="1.421875" style="3" customWidth="1"/>
    <col min="17" max="17" width="16.421875" style="3" customWidth="1"/>
    <col min="18" max="18" width="2.8515625" style="3" customWidth="1"/>
    <col min="19" max="19" width="11.421875" style="3" customWidth="1"/>
    <col min="20" max="20" width="0" style="3" hidden="1" customWidth="1"/>
    <col min="21" max="16384" width="11.421875" style="3" customWidth="1"/>
  </cols>
  <sheetData>
    <row r="1" spans="1:18" ht="18" customHeight="1">
      <c r="A1" s="424" t="s">
        <v>105</v>
      </c>
      <c r="B1" s="437" t="s">
        <v>115</v>
      </c>
      <c r="C1" s="438"/>
      <c r="D1" s="438"/>
      <c r="E1" s="438"/>
      <c r="F1" s="441" t="s">
        <v>559</v>
      </c>
      <c r="G1" s="438"/>
      <c r="H1" s="438"/>
      <c r="I1" s="438"/>
      <c r="J1" s="438"/>
      <c r="K1" s="442">
        <f>'Allgemeine Informationen'!C11</f>
        <v>0</v>
      </c>
      <c r="L1" s="443"/>
      <c r="M1" s="443"/>
      <c r="N1" s="443"/>
      <c r="O1" s="443"/>
      <c r="P1" s="443"/>
      <c r="Q1" s="443"/>
      <c r="R1" s="444"/>
    </row>
    <row r="2" spans="1:18" ht="18" customHeight="1">
      <c r="A2" s="425"/>
      <c r="B2" s="439"/>
      <c r="C2" s="440"/>
      <c r="D2" s="440"/>
      <c r="E2" s="440"/>
      <c r="F2" s="440"/>
      <c r="G2" s="440"/>
      <c r="H2" s="440"/>
      <c r="I2" s="440"/>
      <c r="J2" s="440"/>
      <c r="K2" s="445"/>
      <c r="L2" s="445"/>
      <c r="M2" s="445"/>
      <c r="N2" s="445"/>
      <c r="O2" s="445"/>
      <c r="P2" s="445"/>
      <c r="Q2" s="445"/>
      <c r="R2" s="446"/>
    </row>
    <row r="3" spans="1:18" s="8" customFormat="1" ht="12.75">
      <c r="A3" s="117" t="s">
        <v>118</v>
      </c>
      <c r="B3" s="44" t="s">
        <v>356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18"/>
    </row>
    <row r="4" spans="1:18" ht="12.75">
      <c r="A4" s="11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03"/>
    </row>
    <row r="5" spans="1:18" ht="12.75">
      <c r="A5" s="116" t="s">
        <v>119</v>
      </c>
      <c r="B5" s="119" t="s">
        <v>467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103"/>
    </row>
    <row r="6" spans="1:18" ht="12.75">
      <c r="A6" s="116"/>
      <c r="B6" s="119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103"/>
    </row>
    <row r="7" spans="1:18" ht="12.75">
      <c r="A7" s="116" t="s">
        <v>120</v>
      </c>
      <c r="B7" s="119" t="s">
        <v>468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03"/>
    </row>
    <row r="8" spans="1:18" ht="12.7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2"/>
    </row>
    <row r="9" spans="1:18" ht="12.75">
      <c r="A9" s="116" t="s">
        <v>134</v>
      </c>
      <c r="B9" s="119" t="s">
        <v>135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103"/>
    </row>
    <row r="10" spans="1:18" ht="12.75">
      <c r="A10" s="116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103"/>
    </row>
    <row r="11" spans="1:18" ht="12.75">
      <c r="A11" s="116"/>
      <c r="B11" s="58"/>
      <c r="C11" s="58" t="s">
        <v>136</v>
      </c>
      <c r="D11" s="58"/>
      <c r="E11" s="58"/>
      <c r="F11" s="388" t="s">
        <v>137</v>
      </c>
      <c r="G11" s="449"/>
      <c r="H11" s="449"/>
      <c r="I11" s="449"/>
      <c r="J11" s="449"/>
      <c r="K11" s="58"/>
      <c r="L11" s="58"/>
      <c r="M11" s="58"/>
      <c r="N11" s="58"/>
      <c r="O11" s="58"/>
      <c r="P11" s="58"/>
      <c r="Q11" s="58"/>
      <c r="R11" s="103"/>
    </row>
    <row r="12" spans="1:18" ht="12.75">
      <c r="A12" s="116"/>
      <c r="B12" s="58"/>
      <c r="C12" s="447"/>
      <c r="D12" s="447"/>
      <c r="E12" s="448"/>
      <c r="F12" s="372">
        <v>0</v>
      </c>
      <c r="G12" s="373"/>
      <c r="H12" s="373"/>
      <c r="I12" s="373"/>
      <c r="J12" s="373"/>
      <c r="K12" s="58"/>
      <c r="L12" s="127"/>
      <c r="M12" s="127"/>
      <c r="N12" s="58"/>
      <c r="O12" s="58"/>
      <c r="P12" s="58"/>
      <c r="Q12" s="58"/>
      <c r="R12" s="103"/>
    </row>
    <row r="13" spans="1:18" ht="12.75">
      <c r="A13" s="116"/>
      <c r="B13" s="58"/>
      <c r="C13" s="447"/>
      <c r="D13" s="447"/>
      <c r="E13" s="448"/>
      <c r="F13" s="372">
        <v>0</v>
      </c>
      <c r="G13" s="373"/>
      <c r="H13" s="373"/>
      <c r="I13" s="373"/>
      <c r="J13" s="373"/>
      <c r="K13" s="58"/>
      <c r="L13" s="127"/>
      <c r="M13" s="127"/>
      <c r="N13" s="58"/>
      <c r="O13" s="58"/>
      <c r="P13" s="58"/>
      <c r="Q13" s="58"/>
      <c r="R13" s="103"/>
    </row>
    <row r="14" spans="1:18" ht="12.75">
      <c r="A14" s="116"/>
      <c r="B14" s="58"/>
      <c r="C14" s="447"/>
      <c r="D14" s="447"/>
      <c r="E14" s="448"/>
      <c r="F14" s="372">
        <v>0</v>
      </c>
      <c r="G14" s="373"/>
      <c r="H14" s="373"/>
      <c r="I14" s="373"/>
      <c r="J14" s="373"/>
      <c r="K14" s="58"/>
      <c r="L14" s="127"/>
      <c r="M14" s="127"/>
      <c r="N14" s="58"/>
      <c r="O14" s="58"/>
      <c r="P14" s="58"/>
      <c r="Q14" s="58"/>
      <c r="R14" s="103"/>
    </row>
    <row r="15" spans="1:18" ht="12.75">
      <c r="A15" s="116"/>
      <c r="B15" s="58"/>
      <c r="C15" s="447"/>
      <c r="D15" s="447"/>
      <c r="E15" s="448"/>
      <c r="F15" s="372">
        <v>0</v>
      </c>
      <c r="G15" s="373"/>
      <c r="H15" s="373"/>
      <c r="I15" s="373"/>
      <c r="J15" s="373"/>
      <c r="K15" s="58"/>
      <c r="L15" s="127"/>
      <c r="M15" s="127"/>
      <c r="N15" s="58"/>
      <c r="O15" s="58"/>
      <c r="P15" s="58"/>
      <c r="Q15" s="58"/>
      <c r="R15" s="103"/>
    </row>
    <row r="16" spans="1:18" ht="12.75">
      <c r="A16" s="116"/>
      <c r="B16" s="58"/>
      <c r="C16" s="447"/>
      <c r="D16" s="447"/>
      <c r="E16" s="448"/>
      <c r="F16" s="372">
        <v>0</v>
      </c>
      <c r="G16" s="373"/>
      <c r="H16" s="373"/>
      <c r="I16" s="373"/>
      <c r="J16" s="373"/>
      <c r="K16" s="58"/>
      <c r="L16" s="127"/>
      <c r="M16" s="127"/>
      <c r="N16" s="58"/>
      <c r="O16" s="58"/>
      <c r="P16" s="58"/>
      <c r="Q16" s="58"/>
      <c r="R16" s="103"/>
    </row>
    <row r="17" spans="1:18" ht="12.75">
      <c r="A17" s="116"/>
      <c r="B17" s="58"/>
      <c r="C17" s="451" t="s">
        <v>69</v>
      </c>
      <c r="D17" s="451"/>
      <c r="E17" s="452"/>
      <c r="F17" s="374" t="str">
        <f>IF(F12+F13+F14+F15+F16=100%,100%,"Richtig, wenn in Summe 100 %")</f>
        <v>Richtig, wenn in Summe 100 %</v>
      </c>
      <c r="G17" s="375"/>
      <c r="H17" s="375"/>
      <c r="I17" s="375"/>
      <c r="J17" s="375"/>
      <c r="K17" s="58"/>
      <c r="L17" s="127"/>
      <c r="M17" s="127"/>
      <c r="N17" s="58"/>
      <c r="O17" s="58"/>
      <c r="P17" s="58"/>
      <c r="Q17" s="58"/>
      <c r="R17" s="103"/>
    </row>
    <row r="18" spans="1:18" ht="12.75">
      <c r="A18" s="116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03"/>
    </row>
    <row r="19" spans="1:18" s="8" customFormat="1" ht="12.75">
      <c r="A19" s="117" t="s">
        <v>121</v>
      </c>
      <c r="B19" s="44" t="s">
        <v>556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18"/>
    </row>
    <row r="20" spans="1:18" ht="12.75">
      <c r="A20" s="11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103"/>
    </row>
    <row r="21" spans="1:18" ht="39.75" customHeight="1">
      <c r="A21" s="116"/>
      <c r="B21" s="58"/>
      <c r="C21" s="58"/>
      <c r="D21" s="58"/>
      <c r="E21" s="58"/>
      <c r="F21" s="58"/>
      <c r="G21" s="58"/>
      <c r="H21" s="368" t="s">
        <v>321</v>
      </c>
      <c r="I21" s="368"/>
      <c r="J21" s="368" t="s">
        <v>429</v>
      </c>
      <c r="K21" s="450"/>
      <c r="L21" s="450"/>
      <c r="M21" s="368" t="s">
        <v>66</v>
      </c>
      <c r="N21" s="369"/>
      <c r="O21" s="368"/>
      <c r="P21" s="420" t="s">
        <v>0</v>
      </c>
      <c r="Q21" s="421"/>
      <c r="R21" s="422"/>
    </row>
    <row r="22" spans="1:18" ht="12.75">
      <c r="A22" s="116" t="s">
        <v>357</v>
      </c>
      <c r="B22" s="42"/>
      <c r="C22" s="244" t="s">
        <v>70</v>
      </c>
      <c r="D22" s="244"/>
      <c r="E22" s="245" t="s">
        <v>550</v>
      </c>
      <c r="F22" s="244"/>
      <c r="G22" s="244"/>
      <c r="H22" s="396">
        <f>H23+H24+H25</f>
        <v>0</v>
      </c>
      <c r="I22" s="397"/>
      <c r="J22" s="396">
        <f>J23+J24+J25</f>
        <v>0</v>
      </c>
      <c r="K22" s="370"/>
      <c r="L22" s="397"/>
      <c r="M22" s="396">
        <f>M23+M24+M25</f>
        <v>0</v>
      </c>
      <c r="N22" s="370"/>
      <c r="O22" s="397"/>
      <c r="P22" s="419">
        <f aca="true" t="shared" si="0" ref="P22:P29">SUM(H22:N22)</f>
        <v>0</v>
      </c>
      <c r="Q22" s="370"/>
      <c r="R22" s="397"/>
    </row>
    <row r="23" spans="1:18" ht="12.75">
      <c r="A23" s="116" t="s">
        <v>358</v>
      </c>
      <c r="B23" s="42"/>
      <c r="C23" s="244" t="s">
        <v>71</v>
      </c>
      <c r="D23" s="246"/>
      <c r="E23" s="245" t="s">
        <v>550</v>
      </c>
      <c r="F23" s="246"/>
      <c r="G23" s="246"/>
      <c r="H23" s="394">
        <v>0</v>
      </c>
      <c r="I23" s="395"/>
      <c r="J23" s="364">
        <v>0</v>
      </c>
      <c r="K23" s="408"/>
      <c r="L23" s="409"/>
      <c r="M23" s="364">
        <v>0</v>
      </c>
      <c r="N23" s="408"/>
      <c r="O23" s="409"/>
      <c r="P23" s="367">
        <f t="shared" si="0"/>
        <v>0</v>
      </c>
      <c r="Q23" s="365"/>
      <c r="R23" s="366"/>
    </row>
    <row r="24" spans="1:18" ht="12.75">
      <c r="A24" s="116" t="s">
        <v>359</v>
      </c>
      <c r="B24" s="42"/>
      <c r="C24" s="244" t="s">
        <v>72</v>
      </c>
      <c r="D24" s="246"/>
      <c r="E24" s="245" t="s">
        <v>550</v>
      </c>
      <c r="F24" s="246"/>
      <c r="G24" s="246"/>
      <c r="H24" s="394">
        <v>0</v>
      </c>
      <c r="I24" s="395"/>
      <c r="J24" s="364">
        <v>0</v>
      </c>
      <c r="K24" s="408"/>
      <c r="L24" s="409"/>
      <c r="M24" s="364">
        <v>0</v>
      </c>
      <c r="N24" s="408"/>
      <c r="O24" s="409"/>
      <c r="P24" s="367">
        <f t="shared" si="0"/>
        <v>0</v>
      </c>
      <c r="Q24" s="365"/>
      <c r="R24" s="366"/>
    </row>
    <row r="25" spans="1:18" ht="12.75">
      <c r="A25" s="116" t="s">
        <v>441</v>
      </c>
      <c r="B25" s="42"/>
      <c r="C25" s="244" t="s">
        <v>469</v>
      </c>
      <c r="D25" s="246"/>
      <c r="E25" s="245" t="s">
        <v>550</v>
      </c>
      <c r="F25" s="246"/>
      <c r="G25" s="246"/>
      <c r="H25" s="394">
        <v>0</v>
      </c>
      <c r="I25" s="395"/>
      <c r="J25" s="364">
        <v>0</v>
      </c>
      <c r="K25" s="408"/>
      <c r="L25" s="409"/>
      <c r="M25" s="364">
        <v>0</v>
      </c>
      <c r="N25" s="408"/>
      <c r="O25" s="409"/>
      <c r="P25" s="367">
        <f t="shared" si="0"/>
        <v>0</v>
      </c>
      <c r="Q25" s="365"/>
      <c r="R25" s="366"/>
    </row>
    <row r="26" spans="1:18" ht="12.75">
      <c r="A26" s="116" t="s">
        <v>360</v>
      </c>
      <c r="B26" s="42"/>
      <c r="C26" s="244" t="s">
        <v>114</v>
      </c>
      <c r="D26" s="244"/>
      <c r="E26" s="245" t="s">
        <v>550</v>
      </c>
      <c r="F26" s="244"/>
      <c r="G26" s="244"/>
      <c r="H26" s="394">
        <v>0</v>
      </c>
      <c r="I26" s="395"/>
      <c r="J26" s="394">
        <v>0</v>
      </c>
      <c r="K26" s="399"/>
      <c r="L26" s="400"/>
      <c r="M26" s="394">
        <v>0</v>
      </c>
      <c r="N26" s="399"/>
      <c r="O26" s="400"/>
      <c r="P26" s="376">
        <f t="shared" si="0"/>
        <v>0</v>
      </c>
      <c r="Q26" s="365"/>
      <c r="R26" s="366"/>
    </row>
    <row r="27" spans="1:18" ht="12.75">
      <c r="A27" s="116" t="s">
        <v>361</v>
      </c>
      <c r="B27" s="42"/>
      <c r="C27" s="244" t="s">
        <v>113</v>
      </c>
      <c r="D27" s="244"/>
      <c r="E27" s="245" t="s">
        <v>550</v>
      </c>
      <c r="F27" s="244"/>
      <c r="G27" s="244"/>
      <c r="H27" s="392">
        <v>0</v>
      </c>
      <c r="I27" s="393"/>
      <c r="J27" s="392">
        <v>0</v>
      </c>
      <c r="K27" s="401"/>
      <c r="L27" s="402"/>
      <c r="M27" s="392">
        <v>0</v>
      </c>
      <c r="N27" s="401"/>
      <c r="O27" s="402"/>
      <c r="P27" s="376">
        <f t="shared" si="0"/>
        <v>0</v>
      </c>
      <c r="Q27" s="365"/>
      <c r="R27" s="366"/>
    </row>
    <row r="28" spans="1:18" ht="12.75">
      <c r="A28" s="116" t="s">
        <v>362</v>
      </c>
      <c r="B28" s="58"/>
      <c r="C28" s="128" t="s">
        <v>48</v>
      </c>
      <c r="D28" s="129"/>
      <c r="E28" s="129"/>
      <c r="F28" s="129"/>
      <c r="G28" s="129"/>
      <c r="H28" s="403">
        <v>0</v>
      </c>
      <c r="I28" s="404"/>
      <c r="J28" s="403">
        <v>0</v>
      </c>
      <c r="K28" s="404"/>
      <c r="L28" s="405"/>
      <c r="M28" s="403">
        <v>0</v>
      </c>
      <c r="N28" s="404"/>
      <c r="O28" s="405"/>
      <c r="P28" s="410">
        <f t="shared" si="0"/>
        <v>0</v>
      </c>
      <c r="Q28" s="411"/>
      <c r="R28" s="412"/>
    </row>
    <row r="29" spans="1:18" ht="12.75">
      <c r="A29" s="116" t="s">
        <v>363</v>
      </c>
      <c r="B29" s="58"/>
      <c r="C29" s="244" t="s">
        <v>132</v>
      </c>
      <c r="D29" s="244"/>
      <c r="E29" s="245" t="s">
        <v>550</v>
      </c>
      <c r="F29" s="244"/>
      <c r="G29" s="244"/>
      <c r="H29" s="390">
        <v>0</v>
      </c>
      <c r="I29" s="391"/>
      <c r="J29" s="390">
        <v>0</v>
      </c>
      <c r="K29" s="423"/>
      <c r="L29" s="391"/>
      <c r="M29" s="390">
        <v>0</v>
      </c>
      <c r="N29" s="423"/>
      <c r="O29" s="391"/>
      <c r="P29" s="376">
        <f t="shared" si="0"/>
        <v>0</v>
      </c>
      <c r="Q29" s="365"/>
      <c r="R29" s="366"/>
    </row>
    <row r="30" spans="1:18" ht="12.75">
      <c r="A30" s="116"/>
      <c r="B30" s="58"/>
      <c r="C30" s="68"/>
      <c r="D30" s="68"/>
      <c r="E30" s="119"/>
      <c r="F30" s="68"/>
      <c r="G30" s="68"/>
      <c r="H30" s="406"/>
      <c r="I30" s="407"/>
      <c r="J30" s="406"/>
      <c r="K30" s="371"/>
      <c r="L30" s="407"/>
      <c r="M30" s="406"/>
      <c r="N30" s="371"/>
      <c r="O30" s="407"/>
      <c r="P30" s="406"/>
      <c r="Q30" s="365"/>
      <c r="R30" s="366"/>
    </row>
    <row r="31" spans="1:18" ht="12.75">
      <c r="A31" s="116" t="s">
        <v>364</v>
      </c>
      <c r="B31" s="58"/>
      <c r="C31" s="247" t="s">
        <v>78</v>
      </c>
      <c r="D31" s="247"/>
      <c r="E31" s="245" t="s">
        <v>550</v>
      </c>
      <c r="F31" s="247"/>
      <c r="G31" s="247"/>
      <c r="H31" s="392">
        <v>0</v>
      </c>
      <c r="I31" s="393"/>
      <c r="J31" s="392">
        <v>0</v>
      </c>
      <c r="K31" s="398"/>
      <c r="L31" s="393"/>
      <c r="M31" s="392">
        <v>0</v>
      </c>
      <c r="N31" s="398"/>
      <c r="O31" s="393"/>
      <c r="P31" s="413">
        <f>SUM(H31:N31)</f>
        <v>0</v>
      </c>
      <c r="Q31" s="414"/>
      <c r="R31" s="415"/>
    </row>
    <row r="32" spans="1:18" ht="12.75">
      <c r="A32" s="116"/>
      <c r="B32" s="102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03"/>
    </row>
    <row r="33" spans="1:18" s="8" customFormat="1" ht="12.75">
      <c r="A33" s="117" t="s">
        <v>122</v>
      </c>
      <c r="B33" s="250" t="s">
        <v>553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2"/>
    </row>
    <row r="34" spans="1:18" ht="12.75">
      <c r="A34" s="116"/>
      <c r="B34" s="10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03"/>
    </row>
    <row r="35" spans="1:20" ht="12.75">
      <c r="A35" s="116" t="s">
        <v>123</v>
      </c>
      <c r="B35" s="125" t="s">
        <v>470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103"/>
      <c r="T35" s="3" t="s">
        <v>448</v>
      </c>
    </row>
    <row r="36" spans="1:18" ht="12.75">
      <c r="A36" s="116"/>
      <c r="B36" s="102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103"/>
    </row>
    <row r="37" spans="1:18" ht="12.75">
      <c r="A37" s="116" t="s">
        <v>344</v>
      </c>
      <c r="B37" s="102"/>
      <c r="C37" s="68" t="s">
        <v>79</v>
      </c>
      <c r="D37" s="248"/>
      <c r="E37" s="131"/>
      <c r="F37" s="131"/>
      <c r="G37" s="131"/>
      <c r="H37" s="131"/>
      <c r="I37" s="131"/>
      <c r="J37" s="131"/>
      <c r="K37" s="58"/>
      <c r="L37" s="58"/>
      <c r="M37" s="58"/>
      <c r="N37" s="58"/>
      <c r="O37" s="58"/>
      <c r="P37" s="58"/>
      <c r="Q37" s="58"/>
      <c r="R37" s="103"/>
    </row>
    <row r="38" spans="1:18" ht="12.75">
      <c r="A38" s="116" t="s">
        <v>345</v>
      </c>
      <c r="B38" s="102"/>
      <c r="C38" s="68" t="s">
        <v>80</v>
      </c>
      <c r="D38" s="248"/>
      <c r="E38" s="131"/>
      <c r="F38" s="131"/>
      <c r="G38" s="131"/>
      <c r="H38" s="131"/>
      <c r="I38" s="131"/>
      <c r="J38" s="131"/>
      <c r="K38" s="58"/>
      <c r="L38" s="58"/>
      <c r="M38" s="58"/>
      <c r="N38" s="58"/>
      <c r="O38" s="58"/>
      <c r="P38" s="58"/>
      <c r="Q38" s="58"/>
      <c r="R38" s="103"/>
    </row>
    <row r="39" spans="1:18" ht="12.75">
      <c r="A39" s="116" t="s">
        <v>346</v>
      </c>
      <c r="B39" s="102"/>
      <c r="C39" s="68" t="s">
        <v>190</v>
      </c>
      <c r="D39" s="248"/>
      <c r="E39" s="131"/>
      <c r="F39" s="131"/>
      <c r="G39" s="131"/>
      <c r="H39" s="131"/>
      <c r="I39" s="131"/>
      <c r="J39" s="131"/>
      <c r="K39" s="58"/>
      <c r="L39" s="58"/>
      <c r="M39" s="58"/>
      <c r="N39" s="58"/>
      <c r="O39" s="58"/>
      <c r="P39" s="58"/>
      <c r="Q39" s="58"/>
      <c r="R39" s="103"/>
    </row>
    <row r="40" spans="1:18" ht="12.75">
      <c r="A40" s="116" t="s">
        <v>347</v>
      </c>
      <c r="B40" s="102"/>
      <c r="C40" s="68" t="s">
        <v>81</v>
      </c>
      <c r="D40" s="248"/>
      <c r="E40" s="131"/>
      <c r="F40" s="131"/>
      <c r="G40" s="131"/>
      <c r="H40" s="131"/>
      <c r="I40" s="131"/>
      <c r="J40" s="131"/>
      <c r="K40" s="58"/>
      <c r="L40" s="58"/>
      <c r="M40" s="58"/>
      <c r="N40" s="58"/>
      <c r="O40" s="58"/>
      <c r="P40" s="58"/>
      <c r="Q40" s="58"/>
      <c r="R40" s="103"/>
    </row>
    <row r="41" spans="1:18" ht="12.75">
      <c r="A41" s="116" t="s">
        <v>348</v>
      </c>
      <c r="B41" s="102"/>
      <c r="C41" s="68" t="s">
        <v>82</v>
      </c>
      <c r="D41" s="248"/>
      <c r="E41" s="131"/>
      <c r="F41" s="131"/>
      <c r="G41" s="131"/>
      <c r="H41" s="131"/>
      <c r="I41" s="131"/>
      <c r="J41" s="131"/>
      <c r="K41" s="58"/>
      <c r="L41" s="58"/>
      <c r="M41" s="58"/>
      <c r="N41" s="58"/>
      <c r="O41" s="58"/>
      <c r="P41" s="58"/>
      <c r="Q41" s="58"/>
      <c r="R41" s="103"/>
    </row>
    <row r="42" spans="1:18" ht="12.75">
      <c r="A42" s="116" t="s">
        <v>349</v>
      </c>
      <c r="B42" s="102"/>
      <c r="C42" s="68" t="s">
        <v>59</v>
      </c>
      <c r="D42" s="248"/>
      <c r="E42" s="131"/>
      <c r="F42" s="131"/>
      <c r="G42" s="131"/>
      <c r="H42" s="131"/>
      <c r="I42" s="131"/>
      <c r="J42" s="131"/>
      <c r="K42" s="58"/>
      <c r="L42" s="58"/>
      <c r="M42" s="58"/>
      <c r="N42" s="58"/>
      <c r="O42" s="58"/>
      <c r="P42" s="58"/>
      <c r="Q42" s="58"/>
      <c r="R42" s="103"/>
    </row>
    <row r="43" spans="1:18" ht="12.75">
      <c r="A43" s="116" t="s">
        <v>350</v>
      </c>
      <c r="B43" s="102"/>
      <c r="C43" s="68" t="s">
        <v>191</v>
      </c>
      <c r="D43" s="248"/>
      <c r="E43" s="131"/>
      <c r="F43" s="131"/>
      <c r="G43" s="131"/>
      <c r="H43" s="131"/>
      <c r="I43" s="131"/>
      <c r="J43" s="131"/>
      <c r="K43" s="58"/>
      <c r="L43" s="58"/>
      <c r="M43" s="58"/>
      <c r="N43" s="58"/>
      <c r="O43" s="58"/>
      <c r="P43" s="58"/>
      <c r="Q43" s="58"/>
      <c r="R43" s="103"/>
    </row>
    <row r="44" spans="1:18" ht="12.75">
      <c r="A44" s="116" t="s">
        <v>351</v>
      </c>
      <c r="B44" s="102"/>
      <c r="C44" s="68" t="s">
        <v>83</v>
      </c>
      <c r="D44" s="248"/>
      <c r="E44" s="131"/>
      <c r="F44" s="131"/>
      <c r="G44" s="131"/>
      <c r="H44" s="131"/>
      <c r="I44" s="131"/>
      <c r="J44" s="131"/>
      <c r="K44" s="58"/>
      <c r="L44" s="58"/>
      <c r="M44" s="58"/>
      <c r="N44" s="58"/>
      <c r="O44" s="58"/>
      <c r="P44" s="58"/>
      <c r="Q44" s="58"/>
      <c r="R44" s="103"/>
    </row>
    <row r="45" spans="1:18" ht="12.75">
      <c r="A45" s="116" t="s">
        <v>352</v>
      </c>
      <c r="B45" s="102"/>
      <c r="C45" s="68" t="s">
        <v>62</v>
      </c>
      <c r="D45" s="248"/>
      <c r="E45" s="131"/>
      <c r="F45" s="131"/>
      <c r="G45" s="131"/>
      <c r="H45" s="131"/>
      <c r="I45" s="131"/>
      <c r="J45" s="131"/>
      <c r="K45" s="58"/>
      <c r="L45" s="58"/>
      <c r="M45" s="58"/>
      <c r="N45" s="58"/>
      <c r="O45" s="58"/>
      <c r="P45" s="58"/>
      <c r="Q45" s="58"/>
      <c r="R45" s="103"/>
    </row>
    <row r="46" spans="1:18" ht="12.75">
      <c r="A46" s="116" t="s">
        <v>353</v>
      </c>
      <c r="B46" s="102"/>
      <c r="C46" s="68" t="s">
        <v>61</v>
      </c>
      <c r="D46" s="248"/>
      <c r="E46" s="131"/>
      <c r="F46" s="131"/>
      <c r="G46" s="131"/>
      <c r="H46" s="131"/>
      <c r="I46" s="131"/>
      <c r="J46" s="131"/>
      <c r="K46" s="58"/>
      <c r="L46" s="58"/>
      <c r="M46" s="58"/>
      <c r="N46" s="58"/>
      <c r="O46" s="58"/>
      <c r="P46" s="58"/>
      <c r="Q46" s="58"/>
      <c r="R46" s="103"/>
    </row>
    <row r="47" spans="1:18" ht="12.75">
      <c r="A47" s="116" t="s">
        <v>354</v>
      </c>
      <c r="B47" s="102"/>
      <c r="C47" s="68" t="s">
        <v>60</v>
      </c>
      <c r="D47" s="248"/>
      <c r="E47" s="131"/>
      <c r="F47" s="131"/>
      <c r="G47" s="131"/>
      <c r="H47" s="131"/>
      <c r="I47" s="131"/>
      <c r="J47" s="131"/>
      <c r="K47" s="58"/>
      <c r="L47" s="58"/>
      <c r="M47" s="58"/>
      <c r="N47" s="58"/>
      <c r="O47" s="58"/>
      <c r="P47" s="58"/>
      <c r="Q47" s="58"/>
      <c r="R47" s="103"/>
    </row>
    <row r="48" spans="1:18" s="178" customFormat="1" ht="12.75" customHeight="1">
      <c r="A48" s="175" t="s">
        <v>355</v>
      </c>
      <c r="B48" s="176"/>
      <c r="C48" s="177" t="s">
        <v>74</v>
      </c>
      <c r="D48" s="249"/>
      <c r="E48" s="177" t="s">
        <v>67</v>
      </c>
      <c r="F48" s="41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7"/>
    </row>
    <row r="49" spans="1:18" ht="12.75">
      <c r="A49" s="116"/>
      <c r="B49" s="102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03"/>
    </row>
    <row r="50" spans="1:18" ht="12.75">
      <c r="A50" s="116" t="s">
        <v>124</v>
      </c>
      <c r="B50" s="125" t="s">
        <v>560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103"/>
    </row>
    <row r="51" spans="1:18" ht="12.75">
      <c r="A51" s="116"/>
      <c r="B51" s="125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103"/>
    </row>
    <row r="52" spans="1:18" ht="12.75">
      <c r="A52" s="116"/>
      <c r="B52" s="125"/>
      <c r="C52" s="58"/>
      <c r="D52" s="58"/>
      <c r="E52" s="58"/>
      <c r="F52" s="131"/>
      <c r="G52" s="131"/>
      <c r="H52" s="201" t="s">
        <v>320</v>
      </c>
      <c r="I52" s="131"/>
      <c r="J52" s="131"/>
      <c r="K52" s="58"/>
      <c r="L52" s="131"/>
      <c r="M52" s="131"/>
      <c r="N52" s="58"/>
      <c r="O52" s="58"/>
      <c r="P52" s="131"/>
      <c r="Q52" s="58"/>
      <c r="R52" s="103"/>
    </row>
    <row r="53" spans="1:18" s="178" customFormat="1" ht="12.75">
      <c r="A53" s="175" t="s">
        <v>337</v>
      </c>
      <c r="B53" s="198"/>
      <c r="C53" s="199" t="s">
        <v>315</v>
      </c>
      <c r="D53" s="199"/>
      <c r="E53" s="199"/>
      <c r="F53" s="249"/>
      <c r="G53" s="200"/>
      <c r="H53" s="416"/>
      <c r="I53" s="417"/>
      <c r="J53" s="417"/>
      <c r="K53" s="417"/>
      <c r="L53" s="417"/>
      <c r="M53" s="417"/>
      <c r="N53" s="417"/>
      <c r="O53" s="417"/>
      <c r="P53" s="417"/>
      <c r="Q53" s="417"/>
      <c r="R53" s="418"/>
    </row>
    <row r="54" spans="1:18" ht="12.75">
      <c r="A54" s="116" t="s">
        <v>338</v>
      </c>
      <c r="B54" s="125"/>
      <c r="C54" s="58" t="s">
        <v>316</v>
      </c>
      <c r="D54" s="58"/>
      <c r="E54" s="58"/>
      <c r="F54" s="248"/>
      <c r="G54" s="131"/>
      <c r="H54" s="416"/>
      <c r="I54" s="417"/>
      <c r="J54" s="417"/>
      <c r="K54" s="417"/>
      <c r="L54" s="417"/>
      <c r="M54" s="417"/>
      <c r="N54" s="417"/>
      <c r="O54" s="417"/>
      <c r="P54" s="417"/>
      <c r="Q54" s="417"/>
      <c r="R54" s="418"/>
    </row>
    <row r="55" spans="1:18" ht="12.75">
      <c r="A55" s="116" t="s">
        <v>339</v>
      </c>
      <c r="B55" s="125"/>
      <c r="C55" s="58" t="s">
        <v>317</v>
      </c>
      <c r="D55" s="58"/>
      <c r="E55" s="58"/>
      <c r="F55" s="248"/>
      <c r="G55" s="131"/>
      <c r="H55" s="416"/>
      <c r="I55" s="417"/>
      <c r="J55" s="417"/>
      <c r="K55" s="417"/>
      <c r="L55" s="417"/>
      <c r="M55" s="417"/>
      <c r="N55" s="417"/>
      <c r="O55" s="417"/>
      <c r="P55" s="417"/>
      <c r="Q55" s="417"/>
      <c r="R55" s="418"/>
    </row>
    <row r="56" spans="1:18" ht="12.75">
      <c r="A56" s="116" t="s">
        <v>340</v>
      </c>
      <c r="B56" s="125"/>
      <c r="C56" s="58" t="s">
        <v>398</v>
      </c>
      <c r="D56" s="58"/>
      <c r="E56" s="58"/>
      <c r="F56" s="248"/>
      <c r="G56" s="131"/>
      <c r="H56" s="416"/>
      <c r="I56" s="417"/>
      <c r="J56" s="417"/>
      <c r="K56" s="417"/>
      <c r="L56" s="417"/>
      <c r="M56" s="417"/>
      <c r="N56" s="417"/>
      <c r="O56" s="417"/>
      <c r="P56" s="417"/>
      <c r="Q56" s="417"/>
      <c r="R56" s="418"/>
    </row>
    <row r="57" spans="1:18" ht="12.75">
      <c r="A57" s="116" t="s">
        <v>341</v>
      </c>
      <c r="B57" s="125"/>
      <c r="C57" s="58" t="s">
        <v>336</v>
      </c>
      <c r="D57" s="58"/>
      <c r="E57" s="58"/>
      <c r="F57" s="248"/>
      <c r="G57" s="131"/>
      <c r="H57" s="416"/>
      <c r="I57" s="417"/>
      <c r="J57" s="417"/>
      <c r="K57" s="417"/>
      <c r="L57" s="417"/>
      <c r="M57" s="417"/>
      <c r="N57" s="417"/>
      <c r="O57" s="417"/>
      <c r="P57" s="417"/>
      <c r="Q57" s="417"/>
      <c r="R57" s="418"/>
    </row>
    <row r="58" spans="1:18" ht="12.75">
      <c r="A58" s="120" t="s">
        <v>342</v>
      </c>
      <c r="B58" s="126"/>
      <c r="C58" s="130" t="s">
        <v>318</v>
      </c>
      <c r="D58" s="130"/>
      <c r="E58" s="130"/>
      <c r="F58" s="248"/>
      <c r="G58" s="131"/>
      <c r="H58" s="416"/>
      <c r="I58" s="417"/>
      <c r="J58" s="417"/>
      <c r="K58" s="417"/>
      <c r="L58" s="417"/>
      <c r="M58" s="417"/>
      <c r="N58" s="417"/>
      <c r="O58" s="417"/>
      <c r="P58" s="417"/>
      <c r="Q58" s="417"/>
      <c r="R58" s="418"/>
    </row>
    <row r="59" spans="1:18" ht="12.75">
      <c r="A59" s="120" t="s">
        <v>343</v>
      </c>
      <c r="B59" s="126"/>
      <c r="C59" s="130" t="s">
        <v>319</v>
      </c>
      <c r="D59" s="130"/>
      <c r="E59" s="130"/>
      <c r="F59" s="248"/>
      <c r="G59" s="131"/>
      <c r="H59" s="416"/>
      <c r="I59" s="417"/>
      <c r="J59" s="417"/>
      <c r="K59" s="417"/>
      <c r="L59" s="417"/>
      <c r="M59" s="417"/>
      <c r="N59" s="417"/>
      <c r="O59" s="417"/>
      <c r="P59" s="417"/>
      <c r="Q59" s="417"/>
      <c r="R59" s="418"/>
    </row>
    <row r="60" spans="1:18" ht="12.75">
      <c r="A60" s="116"/>
      <c r="B60" s="102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103"/>
    </row>
    <row r="61" spans="1:18" s="8" customFormat="1" ht="12.75">
      <c r="A61" s="117" t="s">
        <v>125</v>
      </c>
      <c r="B61" s="250" t="s">
        <v>554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2"/>
    </row>
    <row r="62" spans="1:18" ht="12.75">
      <c r="A62" s="120"/>
      <c r="B62" s="126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3"/>
    </row>
    <row r="63" spans="1:18" ht="12.75">
      <c r="A63" s="116" t="s">
        <v>126</v>
      </c>
      <c r="B63" s="102"/>
      <c r="C63" s="58" t="s">
        <v>52</v>
      </c>
      <c r="D63" s="248"/>
      <c r="E63" s="132" t="s">
        <v>68</v>
      </c>
      <c r="F63" s="58"/>
      <c r="G63" s="58"/>
      <c r="H63" s="58"/>
      <c r="I63" s="416"/>
      <c r="J63" s="426"/>
      <c r="K63" s="426"/>
      <c r="L63" s="426"/>
      <c r="M63" s="426"/>
      <c r="N63" s="426"/>
      <c r="O63" s="426"/>
      <c r="P63" s="426"/>
      <c r="Q63" s="426"/>
      <c r="R63" s="427"/>
    </row>
    <row r="64" spans="1:18" ht="12.75">
      <c r="A64" s="116" t="s">
        <v>425</v>
      </c>
      <c r="B64" s="102"/>
      <c r="C64" s="58" t="s">
        <v>63</v>
      </c>
      <c r="D64" s="24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03"/>
    </row>
    <row r="65" spans="1:18" ht="12.75">
      <c r="A65" s="116"/>
      <c r="B65" s="102"/>
      <c r="C65" s="58"/>
      <c r="D65" s="2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103"/>
    </row>
    <row r="66" spans="1:18" s="8" customFormat="1" ht="12.75">
      <c r="A66" s="117" t="s">
        <v>127</v>
      </c>
      <c r="B66" s="124" t="s">
        <v>140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118"/>
    </row>
    <row r="67" spans="1:18" ht="12.75">
      <c r="A67" s="116"/>
      <c r="B67" s="428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30"/>
    </row>
    <row r="68" spans="1:18" s="30" customFormat="1" ht="12.75">
      <c r="A68" s="123"/>
      <c r="B68" s="431"/>
      <c r="C68" s="432"/>
      <c r="D68" s="432"/>
      <c r="E68" s="432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  <c r="Q68" s="432"/>
      <c r="R68" s="433"/>
    </row>
    <row r="69" spans="1:18" s="30" customFormat="1" ht="12.75">
      <c r="A69" s="123"/>
      <c r="B69" s="431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3"/>
    </row>
    <row r="70" spans="1:18" s="30" customFormat="1" ht="12.75">
      <c r="A70" s="123"/>
      <c r="B70" s="431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  <c r="Q70" s="432"/>
      <c r="R70" s="433"/>
    </row>
    <row r="71" spans="1:18" s="30" customFormat="1" ht="12.75">
      <c r="A71" s="123"/>
      <c r="B71" s="431"/>
      <c r="C71" s="432"/>
      <c r="D71" s="432"/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  <c r="Q71" s="432"/>
      <c r="R71" s="433"/>
    </row>
    <row r="72" spans="1:18" s="30" customFormat="1" ht="12.75">
      <c r="A72" s="123"/>
      <c r="B72" s="431"/>
      <c r="C72" s="432"/>
      <c r="D72" s="432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  <c r="Q72" s="432"/>
      <c r="R72" s="433"/>
    </row>
    <row r="73" spans="1:18" s="30" customFormat="1" ht="12.75">
      <c r="A73" s="123"/>
      <c r="B73" s="431"/>
      <c r="C73" s="432"/>
      <c r="D73" s="432"/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  <c r="Q73" s="432"/>
      <c r="R73" s="433"/>
    </row>
    <row r="74" spans="1:18" s="30" customFormat="1" ht="12.75">
      <c r="A74" s="108"/>
      <c r="B74" s="434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436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</sheetData>
  <sheetProtection password="DE16" sheet="1" objects="1" scenarios="1"/>
  <mergeCells count="71">
    <mergeCell ref="J22:L22"/>
    <mergeCell ref="H21:I21"/>
    <mergeCell ref="J21:L21"/>
    <mergeCell ref="C13:E13"/>
    <mergeCell ref="C14:E14"/>
    <mergeCell ref="C15:E15"/>
    <mergeCell ref="C17:E17"/>
    <mergeCell ref="J25:L25"/>
    <mergeCell ref="J24:L24"/>
    <mergeCell ref="H23:I23"/>
    <mergeCell ref="H24:I24"/>
    <mergeCell ref="J23:L23"/>
    <mergeCell ref="B1:E2"/>
    <mergeCell ref="F1:J2"/>
    <mergeCell ref="K1:R2"/>
    <mergeCell ref="C16:E16"/>
    <mergeCell ref="F11:J11"/>
    <mergeCell ref="F15:J15"/>
    <mergeCell ref="C12:E12"/>
    <mergeCell ref="F12:J12"/>
    <mergeCell ref="F13:J13"/>
    <mergeCell ref="F14:J14"/>
    <mergeCell ref="A1:A2"/>
    <mergeCell ref="I63:R63"/>
    <mergeCell ref="B67:R74"/>
    <mergeCell ref="H56:R56"/>
    <mergeCell ref="H57:R57"/>
    <mergeCell ref="H58:R58"/>
    <mergeCell ref="H59:R59"/>
    <mergeCell ref="F48:R48"/>
    <mergeCell ref="H53:R53"/>
    <mergeCell ref="H54:R54"/>
    <mergeCell ref="H55:R55"/>
    <mergeCell ref="P22:R22"/>
    <mergeCell ref="P23:R23"/>
    <mergeCell ref="P21:R21"/>
    <mergeCell ref="P29:R29"/>
    <mergeCell ref="P30:R30"/>
    <mergeCell ref="J29:L29"/>
    <mergeCell ref="M29:O29"/>
    <mergeCell ref="P24:R24"/>
    <mergeCell ref="P26:R26"/>
    <mergeCell ref="P28:R28"/>
    <mergeCell ref="P31:R31"/>
    <mergeCell ref="M30:O30"/>
    <mergeCell ref="M31:O31"/>
    <mergeCell ref="J30:L30"/>
    <mergeCell ref="F16:J16"/>
    <mergeCell ref="F17:J17"/>
    <mergeCell ref="P27:R27"/>
    <mergeCell ref="P25:R25"/>
    <mergeCell ref="M21:O21"/>
    <mergeCell ref="M22:O22"/>
    <mergeCell ref="M23:O23"/>
    <mergeCell ref="M24:O24"/>
    <mergeCell ref="M25:O25"/>
    <mergeCell ref="H31:I31"/>
    <mergeCell ref="J31:L31"/>
    <mergeCell ref="M26:O26"/>
    <mergeCell ref="M27:O27"/>
    <mergeCell ref="M28:O28"/>
    <mergeCell ref="J27:L27"/>
    <mergeCell ref="J28:L28"/>
    <mergeCell ref="J26:L26"/>
    <mergeCell ref="H28:I28"/>
    <mergeCell ref="H30:I30"/>
    <mergeCell ref="H29:I29"/>
    <mergeCell ref="H27:I27"/>
    <mergeCell ref="H26:I26"/>
    <mergeCell ref="H22:I22"/>
    <mergeCell ref="H25:I25"/>
  </mergeCells>
  <dataValidations count="1">
    <dataValidation type="list" allowBlank="1" showInputMessage="1" showErrorMessage="1" errorTitle="Fehlermeldung" error="Es kann nur ein X eingegeben werden!" sqref="D37:D48 F53:F59 D63:D64">
      <formula1>$T$35</formula1>
    </dataValidation>
  </dataValidations>
  <printOptions/>
  <pageMargins left="0.75" right="0.27" top="1" bottom="1" header="0.4921259845" footer="0.4921259845"/>
  <pageSetup horizontalDpi="600" verticalDpi="600" orientation="portrait" paperSize="9" scale="58" r:id="rId1"/>
  <headerFooter alignWithMargins="0">
    <oddHeader>&amp;R&amp;A</oddHeader>
    <oddFooter>&amp;L&amp;D&amp;C&amp;F&amp;RSeite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M71"/>
  <sheetViews>
    <sheetView showGridLines="0"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9.140625" style="20" bestFit="1" customWidth="1"/>
    <col min="2" max="2" width="73.140625" style="20" bestFit="1" customWidth="1"/>
    <col min="3" max="6" width="15.421875" style="20" customWidth="1"/>
    <col min="7" max="8" width="15.421875" style="3" customWidth="1"/>
    <col min="9" max="9" width="32.421875" style="28" customWidth="1"/>
    <col min="10" max="11" width="32.421875" style="3" customWidth="1"/>
    <col min="12" max="12" width="11.421875" style="3" customWidth="1"/>
    <col min="13" max="16384" width="11.421875" style="20" customWidth="1"/>
  </cols>
  <sheetData>
    <row r="1" spans="1:11" ht="18" customHeight="1">
      <c r="A1" s="453" t="s">
        <v>106</v>
      </c>
      <c r="B1" s="454" t="s">
        <v>322</v>
      </c>
      <c r="C1" s="441" t="str">
        <f>'A.Organisatorische Fragen'!F1</f>
        <v>Geschäftsjahr 2006</v>
      </c>
      <c r="D1" s="438"/>
      <c r="E1" s="173"/>
      <c r="F1" s="441">
        <f>'Allgemeine Informationen'!C11</f>
        <v>0</v>
      </c>
      <c r="G1" s="438"/>
      <c r="H1" s="438"/>
      <c r="I1" s="455"/>
      <c r="J1" s="170"/>
      <c r="K1" s="170"/>
    </row>
    <row r="2" spans="1:12" ht="18" customHeight="1">
      <c r="A2" s="425"/>
      <c r="B2" s="439"/>
      <c r="C2" s="440"/>
      <c r="D2" s="440"/>
      <c r="E2" s="32"/>
      <c r="F2" s="440"/>
      <c r="G2" s="440"/>
      <c r="H2" s="440"/>
      <c r="I2" s="456"/>
      <c r="J2" s="20"/>
      <c r="K2" s="20"/>
      <c r="L2" s="20"/>
    </row>
    <row r="3" spans="1:12" ht="15.75">
      <c r="A3" s="33"/>
      <c r="B3" s="34"/>
      <c r="C3" s="35" t="s">
        <v>201</v>
      </c>
      <c r="D3" s="35" t="s">
        <v>192</v>
      </c>
      <c r="E3" s="35" t="s">
        <v>193</v>
      </c>
      <c r="F3" s="35" t="s">
        <v>194</v>
      </c>
      <c r="G3" s="36" t="s">
        <v>195</v>
      </c>
      <c r="H3" s="36" t="s">
        <v>128</v>
      </c>
      <c r="I3" s="35" t="s">
        <v>116</v>
      </c>
      <c r="J3" s="20"/>
      <c r="K3" s="20"/>
      <c r="L3" s="20"/>
    </row>
    <row r="4" spans="1:12" ht="15.75">
      <c r="A4" s="33"/>
      <c r="B4" s="34"/>
      <c r="C4" s="35" t="s">
        <v>202</v>
      </c>
      <c r="D4" s="35" t="s">
        <v>203</v>
      </c>
      <c r="E4" s="35" t="str">
        <f>D4</f>
        <v>in MWh</v>
      </c>
      <c r="F4" s="35" t="str">
        <f>D4</f>
        <v>in MWh</v>
      </c>
      <c r="G4" s="35" t="str">
        <f>D4</f>
        <v>in MWh</v>
      </c>
      <c r="H4" s="35" t="str">
        <f>D4</f>
        <v>in MWh</v>
      </c>
      <c r="I4" s="35"/>
      <c r="J4" s="20"/>
      <c r="K4" s="20"/>
      <c r="L4" s="20"/>
    </row>
    <row r="5" spans="1:12" ht="22.5">
      <c r="A5" s="33" t="s">
        <v>73</v>
      </c>
      <c r="B5" s="37" t="s">
        <v>229</v>
      </c>
      <c r="C5" s="235" t="s">
        <v>532</v>
      </c>
      <c r="D5" s="35"/>
      <c r="E5" s="35"/>
      <c r="F5" s="35"/>
      <c r="G5" s="36"/>
      <c r="H5" s="36"/>
      <c r="I5" s="35"/>
      <c r="J5" s="20"/>
      <c r="K5" s="20"/>
      <c r="L5" s="20"/>
    </row>
    <row r="6" spans="1:13" s="3" customFormat="1" ht="15.75" customHeight="1">
      <c r="A6" s="38" t="s">
        <v>133</v>
      </c>
      <c r="B6" s="37" t="s">
        <v>220</v>
      </c>
      <c r="C6" s="39"/>
      <c r="D6" s="39"/>
      <c r="E6" s="39"/>
      <c r="F6" s="39"/>
      <c r="G6" s="39"/>
      <c r="H6" s="39"/>
      <c r="I6" s="40"/>
      <c r="J6" s="25"/>
      <c r="K6" s="21"/>
      <c r="L6" s="26"/>
      <c r="M6" s="26"/>
    </row>
    <row r="7" spans="1:13" s="4" customFormat="1" ht="12.75">
      <c r="A7" s="41" t="s">
        <v>29</v>
      </c>
      <c r="B7" s="42" t="s">
        <v>11</v>
      </c>
      <c r="C7" s="223">
        <v>0</v>
      </c>
      <c r="D7" s="5">
        <v>0</v>
      </c>
      <c r="E7" s="5">
        <v>0</v>
      </c>
      <c r="F7" s="5">
        <v>0</v>
      </c>
      <c r="G7" s="5">
        <v>0</v>
      </c>
      <c r="H7" s="48">
        <f>SUM(D7:G7)</f>
        <v>0</v>
      </c>
      <c r="I7" s="205"/>
      <c r="J7" s="25"/>
      <c r="K7" s="21"/>
      <c r="L7" s="21"/>
      <c r="M7" s="21"/>
    </row>
    <row r="8" spans="1:13" s="3" customFormat="1" ht="12.75">
      <c r="A8" s="43" t="s">
        <v>30</v>
      </c>
      <c r="B8" s="44" t="s">
        <v>196</v>
      </c>
      <c r="C8" s="196">
        <f aca="true" t="shared" si="0" ref="C8:H8">SUM(C7:C7)</f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206"/>
      <c r="J8" s="25"/>
      <c r="K8" s="21"/>
      <c r="L8" s="21"/>
      <c r="M8" s="21"/>
    </row>
    <row r="9" spans="1:13" s="3" customFormat="1" ht="15.75" customHeight="1">
      <c r="A9" s="38" t="s">
        <v>152</v>
      </c>
      <c r="B9" s="37" t="s">
        <v>221</v>
      </c>
      <c r="C9" s="39"/>
      <c r="D9" s="39"/>
      <c r="E9" s="39"/>
      <c r="F9" s="39"/>
      <c r="G9" s="39"/>
      <c r="H9" s="39"/>
      <c r="I9" s="207"/>
      <c r="J9" s="25"/>
      <c r="K9" s="21"/>
      <c r="L9" s="26"/>
      <c r="M9" s="26"/>
    </row>
    <row r="10" spans="1:13" s="4" customFormat="1" ht="12.75">
      <c r="A10" s="41" t="s">
        <v>31</v>
      </c>
      <c r="B10" s="42" t="s">
        <v>11</v>
      </c>
      <c r="C10" s="223">
        <v>0</v>
      </c>
      <c r="D10" s="5">
        <v>0</v>
      </c>
      <c r="E10" s="5">
        <v>0</v>
      </c>
      <c r="F10" s="5">
        <v>0</v>
      </c>
      <c r="G10" s="5">
        <v>0</v>
      </c>
      <c r="H10" s="48">
        <f>SUM(D10:G10)</f>
        <v>0</v>
      </c>
      <c r="I10" s="205"/>
      <c r="J10" s="25"/>
      <c r="K10" s="21"/>
      <c r="L10" s="21"/>
      <c r="M10" s="21"/>
    </row>
    <row r="11" spans="1:13" s="3" customFormat="1" ht="12.75">
      <c r="A11" s="43" t="s">
        <v>32</v>
      </c>
      <c r="B11" s="44" t="s">
        <v>197</v>
      </c>
      <c r="C11" s="196">
        <f aca="true" t="shared" si="1" ref="C11:H11">SUM(C10:C10)</f>
        <v>0</v>
      </c>
      <c r="D11" s="47">
        <f t="shared" si="1"/>
        <v>0</v>
      </c>
      <c r="E11" s="47">
        <f t="shared" si="1"/>
        <v>0</v>
      </c>
      <c r="F11" s="47">
        <f t="shared" si="1"/>
        <v>0</v>
      </c>
      <c r="G11" s="47">
        <f t="shared" si="1"/>
        <v>0</v>
      </c>
      <c r="H11" s="47">
        <f t="shared" si="1"/>
        <v>0</v>
      </c>
      <c r="I11" s="206"/>
      <c r="J11" s="25"/>
      <c r="K11" s="21"/>
      <c r="L11" s="21"/>
      <c r="M11" s="21"/>
    </row>
    <row r="12" spans="1:13" s="3" customFormat="1" ht="15.75" customHeight="1">
      <c r="A12" s="38" t="s">
        <v>153</v>
      </c>
      <c r="B12" s="37" t="s">
        <v>222</v>
      </c>
      <c r="C12" s="39"/>
      <c r="D12" s="39"/>
      <c r="E12" s="39"/>
      <c r="F12" s="39"/>
      <c r="G12" s="39"/>
      <c r="H12" s="39"/>
      <c r="I12" s="207"/>
      <c r="J12" s="25"/>
      <c r="K12" s="21"/>
      <c r="L12" s="26"/>
      <c r="M12" s="26"/>
    </row>
    <row r="13" spans="1:13" s="4" customFormat="1" ht="12.75">
      <c r="A13" s="41" t="s">
        <v>33</v>
      </c>
      <c r="B13" s="42" t="s">
        <v>403</v>
      </c>
      <c r="C13" s="223">
        <v>0</v>
      </c>
      <c r="D13" s="5">
        <v>0</v>
      </c>
      <c r="E13" s="5">
        <v>0</v>
      </c>
      <c r="F13" s="5">
        <v>0</v>
      </c>
      <c r="G13" s="5">
        <v>0</v>
      </c>
      <c r="H13" s="48">
        <f>SUM(D13:G13)</f>
        <v>0</v>
      </c>
      <c r="I13" s="205"/>
      <c r="J13" s="25"/>
      <c r="K13" s="21"/>
      <c r="L13" s="21"/>
      <c r="M13" s="21"/>
    </row>
    <row r="14" spans="1:13" s="4" customFormat="1" ht="12.75">
      <c r="A14" s="41" t="s">
        <v>34</v>
      </c>
      <c r="B14" s="42" t="s">
        <v>15</v>
      </c>
      <c r="C14" s="49"/>
      <c r="D14" s="5">
        <v>0</v>
      </c>
      <c r="E14" s="5">
        <v>0</v>
      </c>
      <c r="F14" s="5">
        <v>0</v>
      </c>
      <c r="G14" s="5">
        <v>0</v>
      </c>
      <c r="H14" s="48">
        <f>SUM(D14:G14)</f>
        <v>0</v>
      </c>
      <c r="I14" s="205"/>
      <c r="J14" s="25"/>
      <c r="K14" s="21"/>
      <c r="L14" s="21"/>
      <c r="M14" s="21"/>
    </row>
    <row r="15" spans="1:13" s="3" customFormat="1" ht="12.75">
      <c r="A15" s="43" t="s">
        <v>210</v>
      </c>
      <c r="B15" s="44" t="s">
        <v>198</v>
      </c>
      <c r="C15" s="196">
        <f aca="true" t="shared" si="2" ref="C15:H15">SUM(C13:C14)</f>
        <v>0</v>
      </c>
      <c r="D15" s="47">
        <f t="shared" si="2"/>
        <v>0</v>
      </c>
      <c r="E15" s="47">
        <f t="shared" si="2"/>
        <v>0</v>
      </c>
      <c r="F15" s="47">
        <f t="shared" si="2"/>
        <v>0</v>
      </c>
      <c r="G15" s="47">
        <f t="shared" si="2"/>
        <v>0</v>
      </c>
      <c r="H15" s="47">
        <f t="shared" si="2"/>
        <v>0</v>
      </c>
      <c r="I15" s="206"/>
      <c r="J15" s="25"/>
      <c r="K15" s="21"/>
      <c r="L15" s="21"/>
      <c r="M15" s="21"/>
    </row>
    <row r="16" spans="1:13" s="3" customFormat="1" ht="15.75" customHeight="1">
      <c r="A16" s="38" t="s">
        <v>224</v>
      </c>
      <c r="B16" s="37" t="s">
        <v>223</v>
      </c>
      <c r="C16" s="39"/>
      <c r="D16" s="39"/>
      <c r="E16" s="39"/>
      <c r="F16" s="39"/>
      <c r="G16" s="39"/>
      <c r="H16" s="39"/>
      <c r="I16" s="207"/>
      <c r="J16" s="25"/>
      <c r="K16" s="21"/>
      <c r="L16" s="26"/>
      <c r="M16" s="26"/>
    </row>
    <row r="17" spans="1:13" s="4" customFormat="1" ht="12.75">
      <c r="A17" s="41" t="s">
        <v>211</v>
      </c>
      <c r="B17" s="42" t="s">
        <v>403</v>
      </c>
      <c r="C17" s="223">
        <v>0</v>
      </c>
      <c r="D17" s="5">
        <v>0</v>
      </c>
      <c r="E17" s="5">
        <v>0</v>
      </c>
      <c r="F17" s="5">
        <v>0</v>
      </c>
      <c r="G17" s="5">
        <v>0</v>
      </c>
      <c r="H17" s="48">
        <f>SUM(D17:G17)</f>
        <v>0</v>
      </c>
      <c r="I17" s="205"/>
      <c r="J17" s="25"/>
      <c r="K17" s="21"/>
      <c r="L17" s="21"/>
      <c r="M17" s="21"/>
    </row>
    <row r="18" spans="1:13" s="4" customFormat="1" ht="12.75">
      <c r="A18" s="41" t="s">
        <v>212</v>
      </c>
      <c r="B18" s="42" t="s">
        <v>404</v>
      </c>
      <c r="C18" s="49"/>
      <c r="D18" s="5">
        <v>0</v>
      </c>
      <c r="E18" s="5">
        <v>0</v>
      </c>
      <c r="F18" s="5">
        <v>0</v>
      </c>
      <c r="G18" s="5">
        <v>0</v>
      </c>
      <c r="H18" s="48">
        <f>SUM(D18:G18)</f>
        <v>0</v>
      </c>
      <c r="I18" s="205"/>
      <c r="J18" s="25"/>
      <c r="K18" s="21"/>
      <c r="L18" s="21"/>
      <c r="M18" s="21"/>
    </row>
    <row r="19" spans="1:13" s="4" customFormat="1" ht="12.75">
      <c r="A19" s="41" t="s">
        <v>213</v>
      </c>
      <c r="B19" s="42" t="s">
        <v>15</v>
      </c>
      <c r="C19" s="49"/>
      <c r="D19" s="5">
        <v>0</v>
      </c>
      <c r="E19" s="5">
        <v>0</v>
      </c>
      <c r="F19" s="5">
        <v>0</v>
      </c>
      <c r="G19" s="5">
        <v>0</v>
      </c>
      <c r="H19" s="48">
        <f>SUM(D19:G19)</f>
        <v>0</v>
      </c>
      <c r="I19" s="205"/>
      <c r="J19" s="25"/>
      <c r="K19" s="21"/>
      <c r="L19" s="21"/>
      <c r="M19" s="21"/>
    </row>
    <row r="20" spans="1:13" s="3" customFormat="1" ht="12.75">
      <c r="A20" s="43" t="s">
        <v>214</v>
      </c>
      <c r="B20" s="44" t="s">
        <v>200</v>
      </c>
      <c r="C20" s="196">
        <f aca="true" t="shared" si="3" ref="C20:H20">SUM(C17:C19)</f>
        <v>0</v>
      </c>
      <c r="D20" s="47">
        <f t="shared" si="3"/>
        <v>0</v>
      </c>
      <c r="E20" s="47">
        <f t="shared" si="3"/>
        <v>0</v>
      </c>
      <c r="F20" s="47">
        <f t="shared" si="3"/>
        <v>0</v>
      </c>
      <c r="G20" s="47">
        <f t="shared" si="3"/>
        <v>0</v>
      </c>
      <c r="H20" s="47">
        <f t="shared" si="3"/>
        <v>0</v>
      </c>
      <c r="I20" s="206"/>
      <c r="J20" s="25"/>
      <c r="K20" s="21"/>
      <c r="L20" s="21"/>
      <c r="M20" s="21"/>
    </row>
    <row r="21" spans="1:13" s="3" customFormat="1" ht="15.75" customHeight="1">
      <c r="A21" s="38" t="s">
        <v>226</v>
      </c>
      <c r="B21" s="37" t="s">
        <v>225</v>
      </c>
      <c r="C21" s="39"/>
      <c r="D21" s="39"/>
      <c r="E21" s="39"/>
      <c r="F21" s="39"/>
      <c r="G21" s="39"/>
      <c r="H21" s="39"/>
      <c r="I21" s="207"/>
      <c r="J21" s="25"/>
      <c r="K21" s="21"/>
      <c r="L21" s="26"/>
      <c r="M21" s="26"/>
    </row>
    <row r="22" spans="1:13" s="4" customFormat="1" ht="12.75">
      <c r="A22" s="41" t="s">
        <v>215</v>
      </c>
      <c r="B22" s="42" t="s">
        <v>403</v>
      </c>
      <c r="C22" s="223">
        <v>0</v>
      </c>
      <c r="D22" s="5">
        <v>0</v>
      </c>
      <c r="E22" s="5">
        <v>0</v>
      </c>
      <c r="F22" s="5">
        <v>0</v>
      </c>
      <c r="G22" s="5">
        <v>0</v>
      </c>
      <c r="H22" s="48">
        <f aca="true" t="shared" si="4" ref="H22:H29">SUM(D22:G22)</f>
        <v>0</v>
      </c>
      <c r="I22" s="205"/>
      <c r="J22" s="25"/>
      <c r="K22" s="21"/>
      <c r="L22" s="21"/>
      <c r="M22" s="21"/>
    </row>
    <row r="23" spans="1:13" s="4" customFormat="1" ht="12.75">
      <c r="A23" s="41" t="s">
        <v>216</v>
      </c>
      <c r="B23" s="42" t="s">
        <v>405</v>
      </c>
      <c r="C23" s="223">
        <v>0</v>
      </c>
      <c r="D23" s="5">
        <v>0</v>
      </c>
      <c r="E23" s="5">
        <v>0</v>
      </c>
      <c r="F23" s="5">
        <v>0</v>
      </c>
      <c r="G23" s="5">
        <v>0</v>
      </c>
      <c r="H23" s="48">
        <f t="shared" si="4"/>
        <v>0</v>
      </c>
      <c r="I23" s="205"/>
      <c r="J23" s="25"/>
      <c r="K23" s="21"/>
      <c r="L23" s="21"/>
      <c r="M23" s="21"/>
    </row>
    <row r="24" spans="1:13" s="4" customFormat="1" ht="12.75">
      <c r="A24" s="41" t="s">
        <v>217</v>
      </c>
      <c r="B24" s="42" t="s">
        <v>14</v>
      </c>
      <c r="C24" s="49"/>
      <c r="D24" s="5">
        <v>0</v>
      </c>
      <c r="E24" s="5">
        <v>0</v>
      </c>
      <c r="F24" s="5">
        <v>0</v>
      </c>
      <c r="G24" s="5">
        <v>0</v>
      </c>
      <c r="H24" s="48">
        <f t="shared" si="4"/>
        <v>0</v>
      </c>
      <c r="I24" s="205"/>
      <c r="J24" s="25"/>
      <c r="K24" s="21"/>
      <c r="L24" s="21"/>
      <c r="M24" s="21"/>
    </row>
    <row r="25" spans="1:13" s="4" customFormat="1" ht="12.75">
      <c r="A25" s="41" t="s">
        <v>218</v>
      </c>
      <c r="B25" s="42" t="s">
        <v>324</v>
      </c>
      <c r="C25" s="49"/>
      <c r="D25" s="5">
        <v>0</v>
      </c>
      <c r="E25" s="5">
        <v>0</v>
      </c>
      <c r="F25" s="5">
        <v>0</v>
      </c>
      <c r="G25" s="5">
        <v>0</v>
      </c>
      <c r="H25" s="48">
        <f>SUM(D25:G25)</f>
        <v>0</v>
      </c>
      <c r="I25" s="205"/>
      <c r="J25" s="25"/>
      <c r="K25" s="21"/>
      <c r="L25" s="21"/>
      <c r="M25" s="21"/>
    </row>
    <row r="26" spans="1:13" s="4" customFormat="1" ht="12.75">
      <c r="A26" s="41" t="s">
        <v>219</v>
      </c>
      <c r="B26" s="42" t="s">
        <v>15</v>
      </c>
      <c r="C26" s="49"/>
      <c r="D26" s="48">
        <f>+SUM(D27:D29)</f>
        <v>0</v>
      </c>
      <c r="E26" s="48">
        <f>+SUM(E27:E29)</f>
        <v>0</v>
      </c>
      <c r="F26" s="48">
        <f>+SUM(F27:F29)</f>
        <v>0</v>
      </c>
      <c r="G26" s="48">
        <f>+SUM(G27:G29)</f>
        <v>0</v>
      </c>
      <c r="H26" s="48">
        <f>SUM(D26:G26)</f>
        <v>0</v>
      </c>
      <c r="I26" s="205"/>
      <c r="J26" s="25"/>
      <c r="K26" s="21"/>
      <c r="L26" s="21"/>
      <c r="M26" s="21"/>
    </row>
    <row r="27" spans="1:13" s="4" customFormat="1" ht="12.75">
      <c r="A27" s="41" t="s">
        <v>730</v>
      </c>
      <c r="B27" s="42" t="s">
        <v>733</v>
      </c>
      <c r="C27" s="49"/>
      <c r="D27" s="5">
        <v>0</v>
      </c>
      <c r="E27" s="5">
        <v>0</v>
      </c>
      <c r="F27" s="5">
        <v>0</v>
      </c>
      <c r="G27" s="5">
        <v>0</v>
      </c>
      <c r="H27" s="48">
        <f t="shared" si="4"/>
        <v>0</v>
      </c>
      <c r="I27" s="205"/>
      <c r="J27" s="25"/>
      <c r="K27" s="21"/>
      <c r="L27" s="21"/>
      <c r="M27" s="21"/>
    </row>
    <row r="28" spans="1:13" s="4" customFormat="1" ht="12.75">
      <c r="A28" s="41" t="s">
        <v>731</v>
      </c>
      <c r="B28" s="42" t="s">
        <v>734</v>
      </c>
      <c r="C28" s="49"/>
      <c r="D28" s="5">
        <v>0</v>
      </c>
      <c r="E28" s="5">
        <v>0</v>
      </c>
      <c r="F28" s="5">
        <v>0</v>
      </c>
      <c r="G28" s="5">
        <v>0</v>
      </c>
      <c r="H28" s="48">
        <f t="shared" si="4"/>
        <v>0</v>
      </c>
      <c r="I28" s="205"/>
      <c r="J28" s="25"/>
      <c r="K28" s="21"/>
      <c r="L28" s="21"/>
      <c r="M28" s="21"/>
    </row>
    <row r="29" spans="1:13" s="4" customFormat="1" ht="12.75">
      <c r="A29" s="41" t="s">
        <v>732</v>
      </c>
      <c r="B29" s="42" t="s">
        <v>735</v>
      </c>
      <c r="C29" s="49"/>
      <c r="D29" s="5">
        <v>0</v>
      </c>
      <c r="E29" s="5">
        <v>0</v>
      </c>
      <c r="F29" s="5">
        <v>0</v>
      </c>
      <c r="G29" s="5">
        <v>0</v>
      </c>
      <c r="H29" s="48">
        <f t="shared" si="4"/>
        <v>0</v>
      </c>
      <c r="I29" s="205"/>
      <c r="J29" s="25"/>
      <c r="K29" s="21"/>
      <c r="L29" s="21"/>
      <c r="M29" s="21"/>
    </row>
    <row r="30" spans="1:13" s="3" customFormat="1" ht="12.75">
      <c r="A30" s="43" t="s">
        <v>325</v>
      </c>
      <c r="B30" s="44" t="s">
        <v>199</v>
      </c>
      <c r="C30" s="196">
        <f aca="true" t="shared" si="5" ref="C30:H30">SUM(C22:C26)</f>
        <v>0</v>
      </c>
      <c r="D30" s="47">
        <f t="shared" si="5"/>
        <v>0</v>
      </c>
      <c r="E30" s="47">
        <f t="shared" si="5"/>
        <v>0</v>
      </c>
      <c r="F30" s="47">
        <f t="shared" si="5"/>
        <v>0</v>
      </c>
      <c r="G30" s="47">
        <f t="shared" si="5"/>
        <v>0</v>
      </c>
      <c r="H30" s="47">
        <f t="shared" si="5"/>
        <v>0</v>
      </c>
      <c r="I30" s="206"/>
      <c r="J30" s="25"/>
      <c r="K30" s="21"/>
      <c r="L30" s="21"/>
      <c r="M30" s="21"/>
    </row>
    <row r="31" spans="1:13" s="3" customFormat="1" ht="12.75">
      <c r="A31" s="43" t="s">
        <v>227</v>
      </c>
      <c r="B31" s="44" t="s">
        <v>204</v>
      </c>
      <c r="C31" s="196">
        <f aca="true" t="shared" si="6" ref="C31:H31">C8+C11+C15+C20+C30</f>
        <v>0</v>
      </c>
      <c r="D31" s="47">
        <f t="shared" si="6"/>
        <v>0</v>
      </c>
      <c r="E31" s="47">
        <f t="shared" si="6"/>
        <v>0</v>
      </c>
      <c r="F31" s="47">
        <f t="shared" si="6"/>
        <v>0</v>
      </c>
      <c r="G31" s="47">
        <f t="shared" si="6"/>
        <v>0</v>
      </c>
      <c r="H31" s="47">
        <f t="shared" si="6"/>
        <v>0</v>
      </c>
      <c r="I31" s="206"/>
      <c r="J31" s="25"/>
      <c r="K31" s="21"/>
      <c r="L31" s="21"/>
      <c r="M31" s="21"/>
    </row>
    <row r="32" spans="1:13" s="3" customFormat="1" ht="12.75">
      <c r="A32" s="43"/>
      <c r="B32" s="44"/>
      <c r="C32" s="50"/>
      <c r="D32" s="50"/>
      <c r="E32" s="50"/>
      <c r="F32" s="50"/>
      <c r="G32" s="50"/>
      <c r="H32" s="50"/>
      <c r="I32" s="208"/>
      <c r="J32" s="25"/>
      <c r="K32" s="21"/>
      <c r="L32" s="21"/>
      <c r="M32" s="21"/>
    </row>
    <row r="33" spans="1:13" s="3" customFormat="1" ht="15.75" customHeight="1">
      <c r="A33" s="43" t="s">
        <v>53</v>
      </c>
      <c r="B33" s="44" t="s">
        <v>228</v>
      </c>
      <c r="C33" s="50"/>
      <c r="D33" s="50"/>
      <c r="E33" s="50"/>
      <c r="F33" s="50"/>
      <c r="G33" s="50"/>
      <c r="H33" s="50"/>
      <c r="I33" s="208"/>
      <c r="J33" s="25"/>
      <c r="K33" s="21"/>
      <c r="L33" s="21"/>
      <c r="M33" s="21"/>
    </row>
    <row r="34" spans="1:13" s="3" customFormat="1" ht="15.75" customHeight="1">
      <c r="A34" s="38" t="s">
        <v>46</v>
      </c>
      <c r="B34" s="37" t="s">
        <v>409</v>
      </c>
      <c r="C34" s="39"/>
      <c r="D34" s="39"/>
      <c r="E34" s="39"/>
      <c r="F34" s="39"/>
      <c r="G34" s="39"/>
      <c r="H34" s="39"/>
      <c r="I34" s="207"/>
      <c r="J34" s="25"/>
      <c r="K34" s="21"/>
      <c r="L34" s="26"/>
      <c r="M34" s="26"/>
    </row>
    <row r="35" spans="1:13" s="4" customFormat="1" ht="12.75">
      <c r="A35" s="41" t="s">
        <v>230</v>
      </c>
      <c r="B35" s="42" t="s">
        <v>16</v>
      </c>
      <c r="C35" s="223">
        <v>0</v>
      </c>
      <c r="D35" s="5">
        <v>0</v>
      </c>
      <c r="E35" s="5">
        <v>0</v>
      </c>
      <c r="F35" s="5">
        <v>0</v>
      </c>
      <c r="G35" s="5">
        <v>0</v>
      </c>
      <c r="H35" s="48">
        <f>SUM(D35:G35)</f>
        <v>0</v>
      </c>
      <c r="I35" s="209"/>
      <c r="J35" s="25"/>
      <c r="K35" s="21"/>
      <c r="L35" s="21"/>
      <c r="M35" s="21"/>
    </row>
    <row r="36" spans="1:13" s="4" customFormat="1" ht="12.75">
      <c r="A36" s="41" t="s">
        <v>231</v>
      </c>
      <c r="B36" s="42" t="s">
        <v>17</v>
      </c>
      <c r="C36" s="49"/>
      <c r="D36" s="5">
        <v>0</v>
      </c>
      <c r="E36" s="5">
        <v>0</v>
      </c>
      <c r="F36" s="5">
        <v>0</v>
      </c>
      <c r="G36" s="5">
        <v>0</v>
      </c>
      <c r="H36" s="48">
        <f>SUM(D36:G36)</f>
        <v>0</v>
      </c>
      <c r="I36" s="209"/>
      <c r="J36" s="25"/>
      <c r="K36" s="21"/>
      <c r="L36" s="21"/>
      <c r="M36" s="21"/>
    </row>
    <row r="37" spans="1:13" s="4" customFormat="1" ht="12.75">
      <c r="A37" s="41" t="s">
        <v>232</v>
      </c>
      <c r="B37" s="42" t="s">
        <v>18</v>
      </c>
      <c r="C37" s="49"/>
      <c r="D37" s="5">
        <v>0</v>
      </c>
      <c r="E37" s="5">
        <v>0</v>
      </c>
      <c r="F37" s="5">
        <v>0</v>
      </c>
      <c r="G37" s="5">
        <v>0</v>
      </c>
      <c r="H37" s="48">
        <f>SUM(D37:G37)</f>
        <v>0</v>
      </c>
      <c r="I37" s="209"/>
      <c r="J37" s="25"/>
      <c r="K37" s="21"/>
      <c r="L37" s="21"/>
      <c r="M37" s="21"/>
    </row>
    <row r="38" spans="1:13" s="4" customFormat="1" ht="12.75">
      <c r="A38" s="41" t="s">
        <v>233</v>
      </c>
      <c r="B38" s="42" t="s">
        <v>494</v>
      </c>
      <c r="C38" s="223">
        <v>0</v>
      </c>
      <c r="D38" s="5">
        <v>0</v>
      </c>
      <c r="E38" s="5">
        <v>0</v>
      </c>
      <c r="F38" s="5">
        <v>0</v>
      </c>
      <c r="G38" s="5">
        <v>0</v>
      </c>
      <c r="H38" s="48">
        <f>SUM(D38:G38)</f>
        <v>0</v>
      </c>
      <c r="I38" s="209"/>
      <c r="J38" s="25"/>
      <c r="K38" s="21"/>
      <c r="L38" s="21"/>
      <c r="M38" s="21"/>
    </row>
    <row r="39" spans="1:13" s="3" customFormat="1" ht="15.75" customHeight="1">
      <c r="A39" s="38" t="s">
        <v>47</v>
      </c>
      <c r="B39" s="37" t="s">
        <v>206</v>
      </c>
      <c r="C39" s="39"/>
      <c r="D39" s="39"/>
      <c r="E39" s="39"/>
      <c r="F39" s="39"/>
      <c r="G39" s="39"/>
      <c r="H39" s="39"/>
      <c r="I39" s="207"/>
      <c r="J39" s="25"/>
      <c r="K39" s="21"/>
      <c r="L39" s="26"/>
      <c r="M39" s="26"/>
    </row>
    <row r="40" spans="1:13" s="4" customFormat="1" ht="12.75">
      <c r="A40" s="41" t="s">
        <v>235</v>
      </c>
      <c r="B40" s="42" t="s">
        <v>16</v>
      </c>
      <c r="C40" s="223">
        <v>0</v>
      </c>
      <c r="D40" s="5">
        <v>0</v>
      </c>
      <c r="E40" s="5">
        <v>0</v>
      </c>
      <c r="F40" s="5">
        <v>0</v>
      </c>
      <c r="G40" s="5">
        <v>0</v>
      </c>
      <c r="H40" s="48">
        <f>SUM(D40:G40)</f>
        <v>0</v>
      </c>
      <c r="I40" s="209"/>
      <c r="J40" s="25"/>
      <c r="K40" s="21"/>
      <c r="L40" s="21"/>
      <c r="M40" s="21"/>
    </row>
    <row r="41" spans="1:13" s="4" customFormat="1" ht="12.75">
      <c r="A41" s="41" t="s">
        <v>234</v>
      </c>
      <c r="B41" s="42" t="s">
        <v>17</v>
      </c>
      <c r="C41" s="49"/>
      <c r="D41" s="5">
        <v>0</v>
      </c>
      <c r="E41" s="5">
        <v>0</v>
      </c>
      <c r="F41" s="5">
        <v>0</v>
      </c>
      <c r="G41" s="5">
        <v>0</v>
      </c>
      <c r="H41" s="48">
        <f>SUM(D41:G41)</f>
        <v>0</v>
      </c>
      <c r="I41" s="209"/>
      <c r="J41" s="25"/>
      <c r="K41" s="21"/>
      <c r="L41" s="21"/>
      <c r="M41" s="21"/>
    </row>
    <row r="42" spans="1:13" s="4" customFormat="1" ht="12.75">
      <c r="A42" s="41" t="s">
        <v>236</v>
      </c>
      <c r="B42" s="42" t="s">
        <v>18</v>
      </c>
      <c r="C42" s="49"/>
      <c r="D42" s="5">
        <v>0</v>
      </c>
      <c r="E42" s="5">
        <v>0</v>
      </c>
      <c r="F42" s="5">
        <v>0</v>
      </c>
      <c r="G42" s="5">
        <v>0</v>
      </c>
      <c r="H42" s="48">
        <f>SUM(D42:G42)</f>
        <v>0</v>
      </c>
      <c r="I42" s="209"/>
      <c r="J42" s="25"/>
      <c r="K42" s="21"/>
      <c r="L42" s="21"/>
      <c r="M42" s="21"/>
    </row>
    <row r="43" spans="1:13" s="4" customFormat="1" ht="12.75">
      <c r="A43" s="41" t="s">
        <v>237</v>
      </c>
      <c r="B43" s="42" t="s">
        <v>494</v>
      </c>
      <c r="C43" s="223">
        <v>0</v>
      </c>
      <c r="D43" s="5">
        <v>0</v>
      </c>
      <c r="E43" s="5">
        <v>0</v>
      </c>
      <c r="F43" s="5">
        <v>0</v>
      </c>
      <c r="G43" s="5">
        <v>0</v>
      </c>
      <c r="H43" s="48">
        <f>SUM(D43:G43)</f>
        <v>0</v>
      </c>
      <c r="I43" s="209"/>
      <c r="J43" s="25"/>
      <c r="K43" s="21"/>
      <c r="L43" s="21"/>
      <c r="M43" s="21"/>
    </row>
    <row r="44" spans="1:13" s="3" customFormat="1" ht="15.75" customHeight="1">
      <c r="A44" s="38" t="s">
        <v>238</v>
      </c>
      <c r="B44" s="37" t="s">
        <v>207</v>
      </c>
      <c r="C44" s="39"/>
      <c r="D44" s="39"/>
      <c r="E44" s="39"/>
      <c r="F44" s="39"/>
      <c r="G44" s="39"/>
      <c r="H44" s="39"/>
      <c r="I44" s="207"/>
      <c r="J44" s="25"/>
      <c r="K44" s="21"/>
      <c r="L44" s="26"/>
      <c r="M44" s="26"/>
    </row>
    <row r="45" spans="1:13" s="4" customFormat="1" ht="12.75">
      <c r="A45" s="41" t="s">
        <v>239</v>
      </c>
      <c r="B45" s="42" t="s">
        <v>16</v>
      </c>
      <c r="C45" s="223">
        <v>0</v>
      </c>
      <c r="D45" s="5">
        <v>0</v>
      </c>
      <c r="E45" s="5">
        <v>0</v>
      </c>
      <c r="F45" s="5">
        <v>0</v>
      </c>
      <c r="G45" s="5">
        <v>0</v>
      </c>
      <c r="H45" s="48">
        <f>SUM(D45:G45)</f>
        <v>0</v>
      </c>
      <c r="I45" s="209"/>
      <c r="J45" s="25"/>
      <c r="K45" s="21"/>
      <c r="L45" s="21"/>
      <c r="M45" s="21"/>
    </row>
    <row r="46" spans="1:13" s="4" customFormat="1" ht="12.75">
      <c r="A46" s="41" t="s">
        <v>240</v>
      </c>
      <c r="B46" s="42" t="s">
        <v>17</v>
      </c>
      <c r="C46" s="49"/>
      <c r="D46" s="5">
        <v>0</v>
      </c>
      <c r="E46" s="5">
        <v>0</v>
      </c>
      <c r="F46" s="5">
        <v>0</v>
      </c>
      <c r="G46" s="5">
        <v>0</v>
      </c>
      <c r="H46" s="48">
        <f>SUM(D46:G46)</f>
        <v>0</v>
      </c>
      <c r="I46" s="209"/>
      <c r="J46" s="25"/>
      <c r="K46" s="21"/>
      <c r="L46" s="21"/>
      <c r="M46" s="21"/>
    </row>
    <row r="47" spans="1:13" s="4" customFormat="1" ht="12.75">
      <c r="A47" s="41" t="s">
        <v>241</v>
      </c>
      <c r="B47" s="42" t="s">
        <v>18</v>
      </c>
      <c r="C47" s="49"/>
      <c r="D47" s="5">
        <v>0</v>
      </c>
      <c r="E47" s="5">
        <v>0</v>
      </c>
      <c r="F47" s="5">
        <v>0</v>
      </c>
      <c r="G47" s="5">
        <v>0</v>
      </c>
      <c r="H47" s="48">
        <f>SUM(D47:G47)</f>
        <v>0</v>
      </c>
      <c r="I47" s="209"/>
      <c r="J47" s="25"/>
      <c r="K47" s="21"/>
      <c r="L47" s="21"/>
      <c r="M47" s="21"/>
    </row>
    <row r="48" spans="1:13" s="4" customFormat="1" ht="12.75">
      <c r="A48" s="41" t="s">
        <v>242</v>
      </c>
      <c r="B48" s="42" t="s">
        <v>494</v>
      </c>
      <c r="C48" s="223">
        <v>0</v>
      </c>
      <c r="D48" s="5">
        <v>0</v>
      </c>
      <c r="E48" s="5">
        <v>0</v>
      </c>
      <c r="F48" s="5">
        <v>0</v>
      </c>
      <c r="G48" s="5">
        <v>0</v>
      </c>
      <c r="H48" s="48">
        <f>SUM(D48:G48)</f>
        <v>0</v>
      </c>
      <c r="I48" s="209"/>
      <c r="J48" s="25"/>
      <c r="K48" s="21"/>
      <c r="L48" s="21"/>
      <c r="M48" s="21"/>
    </row>
    <row r="49" spans="1:13" s="3" customFormat="1" ht="15.75" customHeight="1">
      <c r="A49" s="38" t="s">
        <v>243</v>
      </c>
      <c r="B49" s="37" t="s">
        <v>205</v>
      </c>
      <c r="C49" s="39"/>
      <c r="D49" s="39"/>
      <c r="E49" s="39"/>
      <c r="F49" s="39"/>
      <c r="G49" s="39"/>
      <c r="H49" s="39"/>
      <c r="I49" s="207"/>
      <c r="J49" s="25"/>
      <c r="K49" s="21"/>
      <c r="L49" s="26"/>
      <c r="M49" s="26"/>
    </row>
    <row r="50" spans="1:13" s="4" customFormat="1" ht="12.75">
      <c r="A50" s="41" t="s">
        <v>244</v>
      </c>
      <c r="B50" s="42" t="s">
        <v>16</v>
      </c>
      <c r="C50" s="223">
        <v>0</v>
      </c>
      <c r="D50" s="5">
        <v>0</v>
      </c>
      <c r="E50" s="5">
        <v>0</v>
      </c>
      <c r="F50" s="5">
        <v>0</v>
      </c>
      <c r="G50" s="5">
        <v>0</v>
      </c>
      <c r="H50" s="48">
        <f>SUM(D50:G50)</f>
        <v>0</v>
      </c>
      <c r="I50" s="209"/>
      <c r="J50" s="25"/>
      <c r="K50" s="21"/>
      <c r="L50" s="21"/>
      <c r="M50" s="21"/>
    </row>
    <row r="51" spans="1:13" s="4" customFormat="1" ht="12.75">
      <c r="A51" s="41" t="s">
        <v>245</v>
      </c>
      <c r="B51" s="42" t="s">
        <v>17</v>
      </c>
      <c r="C51" s="49"/>
      <c r="D51" s="5">
        <v>0</v>
      </c>
      <c r="E51" s="5">
        <v>0</v>
      </c>
      <c r="F51" s="5">
        <v>0</v>
      </c>
      <c r="G51" s="5">
        <v>0</v>
      </c>
      <c r="H51" s="48">
        <f>SUM(D51:G51)</f>
        <v>0</v>
      </c>
      <c r="I51" s="209"/>
      <c r="J51" s="25"/>
      <c r="K51" s="21"/>
      <c r="L51" s="21"/>
      <c r="M51" s="21"/>
    </row>
    <row r="52" spans="1:13" s="4" customFormat="1" ht="12.75">
      <c r="A52" s="41" t="s">
        <v>246</v>
      </c>
      <c r="B52" s="42" t="s">
        <v>18</v>
      </c>
      <c r="C52" s="49"/>
      <c r="D52" s="5">
        <v>0</v>
      </c>
      <c r="E52" s="5">
        <v>0</v>
      </c>
      <c r="F52" s="5">
        <v>0</v>
      </c>
      <c r="G52" s="5">
        <v>0</v>
      </c>
      <c r="H52" s="48">
        <f>SUM(D52:G52)</f>
        <v>0</v>
      </c>
      <c r="I52" s="209"/>
      <c r="J52" s="25"/>
      <c r="K52" s="21"/>
      <c r="L52" s="21"/>
      <c r="M52" s="21"/>
    </row>
    <row r="53" spans="1:13" s="4" customFormat="1" ht="12.75">
      <c r="A53" s="41" t="s">
        <v>247</v>
      </c>
      <c r="B53" s="42" t="s">
        <v>494</v>
      </c>
      <c r="C53" s="223">
        <v>0</v>
      </c>
      <c r="D53" s="5">
        <v>0</v>
      </c>
      <c r="E53" s="5">
        <v>0</v>
      </c>
      <c r="F53" s="5">
        <v>0</v>
      </c>
      <c r="G53" s="5">
        <v>0</v>
      </c>
      <c r="H53" s="48">
        <f>SUM(D53:G53)</f>
        <v>0</v>
      </c>
      <c r="I53" s="209"/>
      <c r="J53" s="25"/>
      <c r="K53" s="21"/>
      <c r="L53" s="21"/>
      <c r="M53" s="21"/>
    </row>
    <row r="54" spans="1:13" s="4" customFormat="1" ht="15.75" customHeight="1">
      <c r="A54" s="38" t="s">
        <v>248</v>
      </c>
      <c r="B54" s="37" t="s">
        <v>208</v>
      </c>
      <c r="C54" s="39"/>
      <c r="D54" s="39"/>
      <c r="E54" s="39"/>
      <c r="F54" s="39"/>
      <c r="G54" s="39"/>
      <c r="H54" s="39"/>
      <c r="I54" s="207"/>
      <c r="J54" s="25"/>
      <c r="K54" s="21"/>
      <c r="L54" s="26"/>
      <c r="M54" s="26"/>
    </row>
    <row r="55" spans="1:13" s="4" customFormat="1" ht="12.75">
      <c r="A55" s="41" t="s">
        <v>249</v>
      </c>
      <c r="B55" s="42" t="s">
        <v>16</v>
      </c>
      <c r="C55" s="223">
        <v>0</v>
      </c>
      <c r="D55" s="5">
        <v>0</v>
      </c>
      <c r="E55" s="5">
        <v>0</v>
      </c>
      <c r="F55" s="5">
        <v>0</v>
      </c>
      <c r="G55" s="5">
        <v>0</v>
      </c>
      <c r="H55" s="48">
        <f>SUM(D55:G55)</f>
        <v>0</v>
      </c>
      <c r="I55" s="209"/>
      <c r="J55" s="25"/>
      <c r="K55" s="21"/>
      <c r="L55" s="21"/>
      <c r="M55" s="21"/>
    </row>
    <row r="56" spans="1:13" s="4" customFormat="1" ht="12.75">
      <c r="A56" s="41" t="s">
        <v>250</v>
      </c>
      <c r="B56" s="42" t="s">
        <v>17</v>
      </c>
      <c r="C56" s="49"/>
      <c r="D56" s="5"/>
      <c r="E56" s="5">
        <v>0</v>
      </c>
      <c r="F56" s="5">
        <v>0</v>
      </c>
      <c r="G56" s="5">
        <v>0</v>
      </c>
      <c r="H56" s="48">
        <f>SUM(D56:G56)</f>
        <v>0</v>
      </c>
      <c r="I56" s="209"/>
      <c r="J56" s="25"/>
      <c r="K56" s="21"/>
      <c r="L56" s="21"/>
      <c r="M56" s="21"/>
    </row>
    <row r="57" spans="1:13" s="4" customFormat="1" ht="12.75">
      <c r="A57" s="41" t="s">
        <v>251</v>
      </c>
      <c r="B57" s="42" t="s">
        <v>18</v>
      </c>
      <c r="C57" s="49"/>
      <c r="D57" s="5">
        <v>0</v>
      </c>
      <c r="E57" s="5">
        <v>0</v>
      </c>
      <c r="F57" s="5">
        <v>0</v>
      </c>
      <c r="G57" s="5">
        <v>0</v>
      </c>
      <c r="H57" s="48">
        <f>SUM(D57:G57)</f>
        <v>0</v>
      </c>
      <c r="I57" s="209"/>
      <c r="J57" s="25"/>
      <c r="K57" s="21"/>
      <c r="L57" s="21"/>
      <c r="M57" s="21"/>
    </row>
    <row r="58" spans="1:13" s="4" customFormat="1" ht="12.75">
      <c r="A58" s="41" t="s">
        <v>252</v>
      </c>
      <c r="B58" s="42" t="s">
        <v>494</v>
      </c>
      <c r="C58" s="223">
        <v>0</v>
      </c>
      <c r="D58" s="5">
        <v>0</v>
      </c>
      <c r="E58" s="5">
        <v>0</v>
      </c>
      <c r="F58" s="5">
        <v>0</v>
      </c>
      <c r="G58" s="5">
        <v>0</v>
      </c>
      <c r="H58" s="48">
        <f>SUM(D58:G58)</f>
        <v>0</v>
      </c>
      <c r="I58" s="209"/>
      <c r="J58" s="25"/>
      <c r="K58" s="21"/>
      <c r="L58" s="21"/>
      <c r="M58" s="21"/>
    </row>
    <row r="59" spans="1:13" s="3" customFormat="1" ht="15.75" customHeight="1">
      <c r="A59" s="38" t="s">
        <v>410</v>
      </c>
      <c r="B59" s="37" t="s">
        <v>209</v>
      </c>
      <c r="C59" s="39"/>
      <c r="D59" s="39"/>
      <c r="E59" s="39"/>
      <c r="F59" s="39"/>
      <c r="G59" s="39"/>
      <c r="H59" s="39"/>
      <c r="I59" s="207"/>
      <c r="J59" s="25"/>
      <c r="K59" s="21"/>
      <c r="L59" s="26"/>
      <c r="M59" s="26"/>
    </row>
    <row r="60" spans="1:13" s="4" customFormat="1" ht="12.75">
      <c r="A60" s="41" t="s">
        <v>411</v>
      </c>
      <c r="B60" s="42" t="s">
        <v>16</v>
      </c>
      <c r="C60" s="223">
        <v>0</v>
      </c>
      <c r="D60" s="5">
        <v>0</v>
      </c>
      <c r="E60" s="5">
        <v>0</v>
      </c>
      <c r="F60" s="5">
        <v>0</v>
      </c>
      <c r="G60" s="5">
        <v>0</v>
      </c>
      <c r="H60" s="48">
        <v>0</v>
      </c>
      <c r="I60" s="209"/>
      <c r="J60" s="25"/>
      <c r="K60" s="21"/>
      <c r="L60" s="21"/>
      <c r="M60" s="21"/>
    </row>
    <row r="61" spans="1:13" s="4" customFormat="1" ht="12.75">
      <c r="A61" s="41" t="s">
        <v>412</v>
      </c>
      <c r="B61" s="42" t="s">
        <v>17</v>
      </c>
      <c r="C61" s="49"/>
      <c r="D61" s="5">
        <v>0</v>
      </c>
      <c r="E61" s="5">
        <v>0</v>
      </c>
      <c r="F61" s="5">
        <v>0</v>
      </c>
      <c r="G61" s="5">
        <v>0</v>
      </c>
      <c r="H61" s="48">
        <f>SUM(D61:G61)</f>
        <v>0</v>
      </c>
      <c r="I61" s="209"/>
      <c r="J61" s="25"/>
      <c r="K61" s="21"/>
      <c r="L61" s="21"/>
      <c r="M61" s="21"/>
    </row>
    <row r="62" spans="1:13" s="4" customFormat="1" ht="12.75">
      <c r="A62" s="41" t="s">
        <v>413</v>
      </c>
      <c r="B62" s="42" t="s">
        <v>18</v>
      </c>
      <c r="C62" s="49"/>
      <c r="D62" s="5">
        <v>0</v>
      </c>
      <c r="E62" s="5">
        <v>0</v>
      </c>
      <c r="F62" s="5">
        <v>0</v>
      </c>
      <c r="G62" s="5">
        <v>0</v>
      </c>
      <c r="H62" s="48">
        <f>SUM(D62:G62)</f>
        <v>0</v>
      </c>
      <c r="I62" s="209"/>
      <c r="J62" s="25"/>
      <c r="K62" s="21"/>
      <c r="L62" s="21"/>
      <c r="M62" s="21"/>
    </row>
    <row r="63" spans="1:13" s="4" customFormat="1" ht="12.75">
      <c r="A63" s="45" t="s">
        <v>414</v>
      </c>
      <c r="B63" s="46" t="s">
        <v>494</v>
      </c>
      <c r="C63" s="224">
        <v>0</v>
      </c>
      <c r="D63" s="6">
        <v>0</v>
      </c>
      <c r="E63" s="6">
        <v>0</v>
      </c>
      <c r="F63" s="6">
        <v>0</v>
      </c>
      <c r="G63" s="6">
        <v>0</v>
      </c>
      <c r="H63" s="174">
        <f>SUM(D63:G63)</f>
        <v>0</v>
      </c>
      <c r="I63" s="210"/>
      <c r="J63" s="25"/>
      <c r="K63" s="21"/>
      <c r="L63" s="21"/>
      <c r="M63" s="21"/>
    </row>
    <row r="64" spans="1:13" s="3" customFormat="1" ht="12.75">
      <c r="A64" s="43"/>
      <c r="B64" s="44"/>
      <c r="C64" s="50"/>
      <c r="D64" s="50"/>
      <c r="E64" s="50"/>
      <c r="F64" s="50"/>
      <c r="G64" s="50"/>
      <c r="H64" s="50"/>
      <c r="I64" s="208"/>
      <c r="J64" s="25"/>
      <c r="K64" s="21"/>
      <c r="L64" s="21"/>
      <c r="M64" s="21"/>
    </row>
    <row r="65" spans="1:13" s="4" customFormat="1" ht="12.75">
      <c r="A65" s="38" t="s">
        <v>508</v>
      </c>
      <c r="B65" s="37" t="s">
        <v>533</v>
      </c>
      <c r="C65" s="39"/>
      <c r="D65" s="39"/>
      <c r="E65" s="39"/>
      <c r="F65" s="39"/>
      <c r="G65" s="39"/>
      <c r="H65" s="39"/>
      <c r="I65" s="207"/>
      <c r="J65" s="25"/>
      <c r="K65" s="21"/>
      <c r="L65" s="26"/>
      <c r="M65" s="26"/>
    </row>
    <row r="66" spans="1:13" s="4" customFormat="1" ht="12.75">
      <c r="A66" s="41" t="s">
        <v>509</v>
      </c>
      <c r="B66" s="42" t="s">
        <v>534</v>
      </c>
      <c r="C66" s="49"/>
      <c r="D66" s="48">
        <f>D43+D8</f>
        <v>0</v>
      </c>
      <c r="E66" s="48">
        <f>E43+E8</f>
        <v>0</v>
      </c>
      <c r="F66" s="48">
        <f>F43+F8</f>
        <v>0</v>
      </c>
      <c r="G66" s="48">
        <f>G43+G8</f>
        <v>0</v>
      </c>
      <c r="H66" s="48">
        <f>H43+H8</f>
        <v>0</v>
      </c>
      <c r="I66" s="209"/>
      <c r="J66" s="25"/>
      <c r="K66" s="21"/>
      <c r="L66" s="21"/>
      <c r="M66" s="21"/>
    </row>
    <row r="67" spans="1:13" s="4" customFormat="1" ht="12.75">
      <c r="A67" s="41" t="s">
        <v>510</v>
      </c>
      <c r="B67" s="42" t="s">
        <v>535</v>
      </c>
      <c r="C67" s="49"/>
      <c r="D67" s="48">
        <f>D48+D11</f>
        <v>0</v>
      </c>
      <c r="E67" s="48">
        <f>E48+E11</f>
        <v>0</v>
      </c>
      <c r="F67" s="48">
        <f>F48+F11</f>
        <v>0</v>
      </c>
      <c r="G67" s="48">
        <f>G48+G11</f>
        <v>0</v>
      </c>
      <c r="H67" s="48">
        <f>H48+H11</f>
        <v>0</v>
      </c>
      <c r="I67" s="209"/>
      <c r="J67" s="25"/>
      <c r="K67" s="21"/>
      <c r="L67" s="21"/>
      <c r="M67" s="21"/>
    </row>
    <row r="68" spans="1:13" s="4" customFormat="1" ht="12.75">
      <c r="A68" s="41" t="s">
        <v>511</v>
      </c>
      <c r="B68" s="42" t="s">
        <v>536</v>
      </c>
      <c r="C68" s="49"/>
      <c r="D68" s="48">
        <f>D53+D15</f>
        <v>0</v>
      </c>
      <c r="E68" s="48">
        <f>E53+E15</f>
        <v>0</v>
      </c>
      <c r="F68" s="48">
        <f>F53+F15</f>
        <v>0</v>
      </c>
      <c r="G68" s="48">
        <f>G53+G15</f>
        <v>0</v>
      </c>
      <c r="H68" s="48">
        <f>H53+H15</f>
        <v>0</v>
      </c>
      <c r="I68" s="209"/>
      <c r="J68" s="25"/>
      <c r="K68" s="21"/>
      <c r="L68" s="21"/>
      <c r="M68" s="21"/>
    </row>
    <row r="69" spans="1:13" s="4" customFormat="1" ht="12.75">
      <c r="A69" s="41" t="s">
        <v>512</v>
      </c>
      <c r="B69" s="42" t="s">
        <v>537</v>
      </c>
      <c r="C69" s="49"/>
      <c r="D69" s="48">
        <f>D58+D20</f>
        <v>0</v>
      </c>
      <c r="E69" s="48">
        <v>0</v>
      </c>
      <c r="F69" s="48">
        <f>F58+F20</f>
        <v>0</v>
      </c>
      <c r="G69" s="48">
        <f>G58+G20</f>
        <v>0</v>
      </c>
      <c r="H69" s="48">
        <f>H58+H20</f>
        <v>0</v>
      </c>
      <c r="I69" s="209"/>
      <c r="J69" s="25"/>
      <c r="K69" s="21"/>
      <c r="L69" s="21"/>
      <c r="M69" s="21"/>
    </row>
    <row r="70" spans="1:13" s="4" customFormat="1" ht="12.75">
      <c r="A70" s="41" t="s">
        <v>513</v>
      </c>
      <c r="B70" s="46" t="s">
        <v>538</v>
      </c>
      <c r="C70" s="97"/>
      <c r="D70" s="174">
        <f>D63+D30</f>
        <v>0</v>
      </c>
      <c r="E70" s="174">
        <f>E63+E30</f>
        <v>0</v>
      </c>
      <c r="F70" s="174">
        <f>F63+F30</f>
        <v>0</v>
      </c>
      <c r="G70" s="174">
        <f>G63+G30</f>
        <v>0</v>
      </c>
      <c r="H70" s="174">
        <f>H63+H30</f>
        <v>0</v>
      </c>
      <c r="I70" s="210"/>
      <c r="J70" s="25"/>
      <c r="K70" s="21"/>
      <c r="L70" s="21"/>
      <c r="M70" s="21"/>
    </row>
    <row r="71" spans="1:9" s="4" customFormat="1" ht="12.75">
      <c r="A71" s="43" t="s">
        <v>514</v>
      </c>
      <c r="B71" s="118" t="s">
        <v>543</v>
      </c>
      <c r="C71" s="165"/>
      <c r="D71" s="236">
        <f>SUM(D66:D70)</f>
        <v>0</v>
      </c>
      <c r="E71" s="236">
        <f>SUM(E66:E70)</f>
        <v>0</v>
      </c>
      <c r="F71" s="236">
        <f>SUM(F66:F70)</f>
        <v>0</v>
      </c>
      <c r="G71" s="236">
        <f>SUM(G66:G70)</f>
        <v>0</v>
      </c>
      <c r="H71" s="236">
        <f>SUM(H66:H70)</f>
        <v>0</v>
      </c>
      <c r="I71" s="232"/>
    </row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</sheetData>
  <sheetProtection password="DE16" sheet="1" objects="1" scenarios="1"/>
  <mergeCells count="4">
    <mergeCell ref="A1:A2"/>
    <mergeCell ref="B1:B2"/>
    <mergeCell ref="C1:D2"/>
    <mergeCell ref="F1:I2"/>
  </mergeCells>
  <dataValidations count="2">
    <dataValidation type="decimal" operator="greaterThanOrEqual" allowBlank="1" showInputMessage="1" showErrorMessage="1" errorTitle="Fehlermeldung" error="Nur Zahlen, die größer oder gleich Null sind dürfen eingegeben werden!" sqref="C7:G7 C10:G10 C13:G13 D14:G14 C17:C18 C60 D17:G19 D60:G64 C63:C64 D56:G57 C48:G48 C38:G38 C35:G35 C22:C25 D36:G37 C40:G40 C43:G43 D41:G42 C45:G45 C55:G55 D51:G52 C53:G53 C50:G50 D46:G47 C58:G58 D22:G29">
      <formula1>0</formula1>
    </dataValidation>
    <dataValidation operator="greaterThanOrEqual" allowBlank="1" showInputMessage="1" showErrorMessage="1" errorTitle="Fehlermeldung" error="Nur Zahlen, die größer oder gleich Null sind dürfen eingegeben werden!" sqref="C59"/>
  </dataValidations>
  <printOptions/>
  <pageMargins left="0.75" right="0.19" top="0.71" bottom="0.8" header="0.4921259845" footer="0.4921259845"/>
  <pageSetup horizontalDpi="600" verticalDpi="600" orientation="landscape" paperSize="9" scale="49" r:id="rId1"/>
  <headerFooter alignWithMargins="0">
    <oddHeader>&amp;R&amp;A</oddHeader>
    <oddFooter>&amp;L&amp;D&amp;C&amp;F&amp;RSeite &amp;P/&amp;N</oddFooter>
  </headerFooter>
  <ignoredErrors>
    <ignoredError sqref="H7 H10 H13 H17 H22:H23 H35:H53 H55:H70" formulaRange="1"/>
    <ignoredError sqref="E26 G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Q105"/>
  <sheetViews>
    <sheetView showGridLines="0" view="pageBreakPreview" zoomScale="75" zoomScaleNormal="75" zoomScaleSheetLayoutView="75" workbookViewId="0" topLeftCell="A11">
      <selection activeCell="D67" sqref="D67"/>
    </sheetView>
  </sheetViews>
  <sheetFormatPr defaultColWidth="11.421875" defaultRowHeight="12.75"/>
  <cols>
    <col min="1" max="1" width="9.140625" style="20" bestFit="1" customWidth="1"/>
    <col min="2" max="2" width="90.8515625" style="20" bestFit="1" customWidth="1"/>
    <col min="3" max="3" width="15.28125" style="20" customWidth="1"/>
    <col min="4" max="6" width="15.421875" style="20" customWidth="1"/>
    <col min="7" max="10" width="15.421875" style="3" customWidth="1"/>
    <col min="11" max="11" width="15.421875" style="27" customWidth="1"/>
    <col min="12" max="12" width="15.421875" style="28" bestFit="1" customWidth="1"/>
    <col min="13" max="15" width="11.421875" style="3" customWidth="1"/>
    <col min="16" max="16384" width="11.421875" style="20" customWidth="1"/>
  </cols>
  <sheetData>
    <row r="1" spans="1:12" ht="18" customHeight="1">
      <c r="A1" s="495" t="s">
        <v>106</v>
      </c>
      <c r="B1" s="497" t="s">
        <v>323</v>
      </c>
      <c r="C1" s="498" t="str">
        <f>'A.Organisatorische Fragen'!F1</f>
        <v>Geschäftsjahr 2006</v>
      </c>
      <c r="D1" s="499"/>
      <c r="E1" s="334"/>
      <c r="F1" s="498">
        <f>'Allgemeine Informationen'!C11</f>
        <v>0</v>
      </c>
      <c r="G1" s="500"/>
      <c r="H1" s="500"/>
      <c r="I1" s="500"/>
      <c r="J1" s="500"/>
      <c r="K1" s="500"/>
      <c r="L1" s="501"/>
    </row>
    <row r="2" spans="1:15" ht="18" customHeight="1">
      <c r="A2" s="496"/>
      <c r="B2" s="439"/>
      <c r="C2" s="440"/>
      <c r="D2" s="440"/>
      <c r="E2" s="32"/>
      <c r="F2" s="445"/>
      <c r="G2" s="445"/>
      <c r="H2" s="445"/>
      <c r="I2" s="445"/>
      <c r="J2" s="445"/>
      <c r="K2" s="445"/>
      <c r="L2" s="502"/>
      <c r="M2" s="20"/>
      <c r="N2" s="20"/>
      <c r="O2" s="20"/>
    </row>
    <row r="3" spans="1:15" ht="15.75">
      <c r="A3" s="335"/>
      <c r="B3" s="34"/>
      <c r="C3" s="34"/>
      <c r="D3" s="35" t="s">
        <v>91</v>
      </c>
      <c r="E3" s="36" t="s">
        <v>159</v>
      </c>
      <c r="F3" s="36" t="s">
        <v>160</v>
      </c>
      <c r="G3" s="36" t="s">
        <v>161</v>
      </c>
      <c r="H3" s="36" t="s">
        <v>162</v>
      </c>
      <c r="I3" s="51" t="str">
        <f>'B.Energiew. Daten Teil 1'!H3</f>
        <v>Summe Netz</v>
      </c>
      <c r="J3" s="489" t="str">
        <f>'B.Energiew. Daten Teil 1'!I3</f>
        <v>Kommentare</v>
      </c>
      <c r="K3" s="490"/>
      <c r="L3" s="491"/>
      <c r="M3" s="20"/>
      <c r="N3" s="20"/>
      <c r="O3" s="20"/>
    </row>
    <row r="4" spans="1:16" s="3" customFormat="1" ht="15.75" customHeight="1">
      <c r="A4" s="277" t="s">
        <v>5</v>
      </c>
      <c r="B4" s="37" t="s">
        <v>19</v>
      </c>
      <c r="C4" s="52"/>
      <c r="D4" s="39"/>
      <c r="E4" s="39"/>
      <c r="F4" s="39"/>
      <c r="G4" s="53"/>
      <c r="H4" s="53"/>
      <c r="I4" s="54"/>
      <c r="J4" s="55"/>
      <c r="K4" s="56"/>
      <c r="L4" s="336"/>
      <c r="M4" s="25"/>
      <c r="N4" s="21"/>
      <c r="O4" s="26"/>
      <c r="P4" s="26"/>
    </row>
    <row r="5" spans="1:16" s="3" customFormat="1" ht="12.75">
      <c r="A5" s="297" t="s">
        <v>146</v>
      </c>
      <c r="B5" s="58" t="s">
        <v>20</v>
      </c>
      <c r="C5" s="59" t="str">
        <f>'B.Energiew. Daten Teil 1'!D4</f>
        <v>in MWh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85">
        <f>SUM(D5:H5)</f>
        <v>0</v>
      </c>
      <c r="J5" s="477"/>
      <c r="K5" s="478"/>
      <c r="L5" s="479"/>
      <c r="M5" s="25"/>
      <c r="N5" s="21"/>
      <c r="O5" s="21"/>
      <c r="P5" s="21"/>
    </row>
    <row r="6" spans="1:16" s="3" customFormat="1" ht="12.75">
      <c r="A6" s="337" t="s">
        <v>163</v>
      </c>
      <c r="B6" s="61" t="s">
        <v>21</v>
      </c>
      <c r="C6" s="62" t="str">
        <f>'B.Energiew. Daten Teil 1'!D4</f>
        <v>in MWh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87">
        <f>SUM(D6:H6)</f>
        <v>0</v>
      </c>
      <c r="J6" s="492"/>
      <c r="K6" s="493"/>
      <c r="L6" s="494"/>
      <c r="M6" s="25"/>
      <c r="N6" s="21"/>
      <c r="O6" s="21"/>
      <c r="P6" s="21"/>
    </row>
    <row r="7" spans="1:15" ht="15.75" customHeight="1">
      <c r="A7" s="335" t="s">
        <v>129</v>
      </c>
      <c r="B7" s="37" t="s">
        <v>54</v>
      </c>
      <c r="C7" s="34"/>
      <c r="D7" s="92"/>
      <c r="E7" s="93"/>
      <c r="F7" s="93"/>
      <c r="G7" s="93"/>
      <c r="H7" s="93"/>
      <c r="I7" s="94"/>
      <c r="J7" s="211"/>
      <c r="K7" s="212"/>
      <c r="L7" s="339"/>
      <c r="M7" s="20"/>
      <c r="N7" s="20"/>
      <c r="O7" s="20"/>
    </row>
    <row r="8" spans="1:16" s="3" customFormat="1" ht="12.75">
      <c r="A8" s="297" t="s">
        <v>164</v>
      </c>
      <c r="B8" s="42" t="s">
        <v>3</v>
      </c>
      <c r="C8" s="59" t="str">
        <f>'B.Energiew. Daten Teil 1'!D4</f>
        <v>in MWh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6">
        <f>SUM(D8:H8)</f>
        <v>0</v>
      </c>
      <c r="J8" s="477"/>
      <c r="K8" s="478"/>
      <c r="L8" s="479"/>
      <c r="M8" s="25"/>
      <c r="N8" s="21"/>
      <c r="O8" s="21"/>
      <c r="P8" s="21"/>
    </row>
    <row r="9" spans="1:12" ht="12.75">
      <c r="A9" s="260" t="s">
        <v>165</v>
      </c>
      <c r="B9" s="229" t="s">
        <v>516</v>
      </c>
      <c r="C9" s="185" t="str">
        <f>'B.Energiew. Daten Teil 1'!D4</f>
        <v>in MWh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85">
        <f>SUM(D9:H9)</f>
        <v>0</v>
      </c>
      <c r="J9" s="492"/>
      <c r="K9" s="493"/>
      <c r="L9" s="494"/>
    </row>
    <row r="10" spans="1:12" ht="12.75">
      <c r="A10" s="260" t="s">
        <v>515</v>
      </c>
      <c r="B10" s="229" t="s">
        <v>539</v>
      </c>
      <c r="C10" s="62" t="s">
        <v>202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85">
        <f>SUM(D10:H10)</f>
        <v>0</v>
      </c>
      <c r="J10" s="227"/>
      <c r="K10" s="228"/>
      <c r="L10" s="340"/>
    </row>
    <row r="11" spans="1:16" s="3" customFormat="1" ht="15.75" customHeight="1">
      <c r="A11" s="341" t="s">
        <v>6</v>
      </c>
      <c r="B11" s="44" t="s">
        <v>22</v>
      </c>
      <c r="C11" s="52"/>
      <c r="D11" s="95"/>
      <c r="E11" s="95"/>
      <c r="F11" s="95"/>
      <c r="G11" s="95"/>
      <c r="H11" s="95"/>
      <c r="I11" s="50"/>
      <c r="J11" s="211"/>
      <c r="K11" s="212"/>
      <c r="L11" s="339"/>
      <c r="M11" s="25"/>
      <c r="N11" s="21"/>
      <c r="O11" s="21"/>
      <c r="P11" s="21"/>
    </row>
    <row r="12" spans="1:16" s="3" customFormat="1" ht="12.75" customHeight="1">
      <c r="A12" s="297" t="s">
        <v>166</v>
      </c>
      <c r="B12" s="42" t="s">
        <v>23</v>
      </c>
      <c r="C12" s="59" t="str">
        <f>'B.Energiew. Daten Teil 1'!D4</f>
        <v>in MWh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85">
        <f>SUM(D12:H12)</f>
        <v>0</v>
      </c>
      <c r="J12" s="477"/>
      <c r="K12" s="478"/>
      <c r="L12" s="479"/>
      <c r="M12" s="25"/>
      <c r="N12" s="21"/>
      <c r="O12" s="21"/>
      <c r="P12" s="21"/>
    </row>
    <row r="13" spans="1:16" s="3" customFormat="1" ht="12.75" customHeight="1">
      <c r="A13" s="297" t="s">
        <v>167</v>
      </c>
      <c r="B13" s="42" t="s">
        <v>24</v>
      </c>
      <c r="C13" s="59" t="str">
        <f>'B.Energiew. Daten Teil 1'!D4</f>
        <v>in MWh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85">
        <f>SUM(D13:H13)</f>
        <v>0</v>
      </c>
      <c r="J13" s="492"/>
      <c r="K13" s="493"/>
      <c r="L13" s="494"/>
      <c r="M13" s="25"/>
      <c r="N13" s="21"/>
      <c r="O13" s="21"/>
      <c r="P13" s="21"/>
    </row>
    <row r="14" spans="1:16" s="3" customFormat="1" ht="12.75" customHeight="1">
      <c r="A14" s="297" t="s">
        <v>168</v>
      </c>
      <c r="B14" s="42" t="s">
        <v>399</v>
      </c>
      <c r="C14" s="59" t="str">
        <f>'B.Energiew. Daten Teil 1'!D4</f>
        <v>in MWh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85">
        <f>SUM(D14:H14)</f>
        <v>0</v>
      </c>
      <c r="J14" s="492"/>
      <c r="K14" s="493"/>
      <c r="L14" s="494"/>
      <c r="M14" s="25"/>
      <c r="N14" s="21"/>
      <c r="O14" s="21"/>
      <c r="P14" s="21"/>
    </row>
    <row r="15" spans="1:16" s="3" customFormat="1" ht="12.75" customHeight="1">
      <c r="A15" s="297" t="s">
        <v>169</v>
      </c>
      <c r="B15" s="42" t="s">
        <v>25</v>
      </c>
      <c r="C15" s="59" t="str">
        <f>'B.Energiew. Daten Teil 1'!D4</f>
        <v>in MWh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85">
        <f>SUM(D15:H15)</f>
        <v>0</v>
      </c>
      <c r="J15" s="492"/>
      <c r="K15" s="493"/>
      <c r="L15" s="494"/>
      <c r="M15" s="25"/>
      <c r="N15" s="21"/>
      <c r="O15" s="21"/>
      <c r="P15" s="21"/>
    </row>
    <row r="16" spans="1:16" s="8" customFormat="1" ht="12.75">
      <c r="A16" s="337" t="s">
        <v>35</v>
      </c>
      <c r="B16" s="63" t="s">
        <v>26</v>
      </c>
      <c r="C16" s="64" t="str">
        <f>'B.Energiew. Daten Teil 1'!D4</f>
        <v>in MWh</v>
      </c>
      <c r="D16" s="87">
        <f>SUM(D12:D15)</f>
        <v>0</v>
      </c>
      <c r="E16" s="87">
        <f>SUM(E12:E15)</f>
        <v>0</v>
      </c>
      <c r="F16" s="87">
        <f>SUM(F12:F15)</f>
        <v>0</v>
      </c>
      <c r="G16" s="87">
        <f>SUM(G12:G15)</f>
        <v>0</v>
      </c>
      <c r="H16" s="87">
        <f>SUM(H12:H15)</f>
        <v>0</v>
      </c>
      <c r="I16" s="87">
        <f>SUM(D16:H16)</f>
        <v>0</v>
      </c>
      <c r="J16" s="492"/>
      <c r="K16" s="493"/>
      <c r="L16" s="494"/>
      <c r="M16" s="27"/>
      <c r="N16" s="22"/>
      <c r="O16" s="22"/>
      <c r="P16" s="22"/>
    </row>
    <row r="17" spans="1:16" s="3" customFormat="1" ht="16.5" customHeight="1">
      <c r="A17" s="341" t="s">
        <v>179</v>
      </c>
      <c r="B17" s="44" t="s">
        <v>557</v>
      </c>
      <c r="C17" s="52"/>
      <c r="D17" s="95"/>
      <c r="E17" s="95"/>
      <c r="F17" s="95"/>
      <c r="G17" s="95"/>
      <c r="H17" s="95"/>
      <c r="I17" s="50"/>
      <c r="J17" s="211"/>
      <c r="K17" s="212"/>
      <c r="L17" s="339"/>
      <c r="M17" s="25"/>
      <c r="N17" s="21"/>
      <c r="O17" s="21"/>
      <c r="P17" s="21"/>
    </row>
    <row r="18" spans="1:16" s="3" customFormat="1" ht="12.75">
      <c r="A18" s="297" t="s">
        <v>253</v>
      </c>
      <c r="B18" s="58" t="s">
        <v>525</v>
      </c>
      <c r="C18" s="65" t="s">
        <v>111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85">
        <f aca="true" t="shared" si="0" ref="I18:I29">SUM(D18:H18)</f>
        <v>0</v>
      </c>
      <c r="J18" s="477"/>
      <c r="K18" s="478"/>
      <c r="L18" s="479"/>
      <c r="M18" s="25"/>
      <c r="N18" s="21"/>
      <c r="O18" s="21"/>
      <c r="P18" s="21"/>
    </row>
    <row r="19" spans="1:16" s="3" customFormat="1" ht="12.75">
      <c r="A19" s="297" t="s">
        <v>254</v>
      </c>
      <c r="B19" s="58" t="s">
        <v>526</v>
      </c>
      <c r="C19" s="65" t="str">
        <f aca="true" t="shared" si="1" ref="C19:C25">C18</f>
        <v>Anzahl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85">
        <f>SUM(D19:H19)</f>
        <v>0</v>
      </c>
      <c r="J19" s="230"/>
      <c r="K19" s="231"/>
      <c r="L19" s="338"/>
      <c r="M19" s="25"/>
      <c r="N19" s="21"/>
      <c r="O19" s="21"/>
      <c r="P19" s="21"/>
    </row>
    <row r="20" spans="1:16" s="3" customFormat="1" ht="12.75">
      <c r="A20" s="297" t="s">
        <v>255</v>
      </c>
      <c r="B20" s="58" t="s">
        <v>527</v>
      </c>
      <c r="C20" s="65" t="str">
        <f t="shared" si="1"/>
        <v>Anzahl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85">
        <f>SUM(D20:H20)</f>
        <v>0</v>
      </c>
      <c r="J20" s="230"/>
      <c r="K20" s="231"/>
      <c r="L20" s="338"/>
      <c r="M20" s="25"/>
      <c r="N20" s="21"/>
      <c r="O20" s="21"/>
      <c r="P20" s="21"/>
    </row>
    <row r="21" spans="1:16" s="3" customFormat="1" ht="12.75">
      <c r="A21" s="297" t="s">
        <v>256</v>
      </c>
      <c r="B21" s="58" t="s">
        <v>528</v>
      </c>
      <c r="C21" s="65" t="str">
        <f t="shared" si="1"/>
        <v>Anzahl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85">
        <f>SUM(D21:H21)</f>
        <v>0</v>
      </c>
      <c r="J21" s="230"/>
      <c r="K21" s="231"/>
      <c r="L21" s="338"/>
      <c r="M21" s="25"/>
      <c r="N21" s="21"/>
      <c r="O21" s="21"/>
      <c r="P21" s="21"/>
    </row>
    <row r="22" spans="1:16" s="3" customFormat="1" ht="12.75">
      <c r="A22" s="297" t="s">
        <v>257</v>
      </c>
      <c r="B22" s="58" t="s">
        <v>1</v>
      </c>
      <c r="C22" s="65" t="str">
        <f t="shared" si="1"/>
        <v>Anzahl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85">
        <f t="shared" si="0"/>
        <v>0</v>
      </c>
      <c r="J22" s="492"/>
      <c r="K22" s="493"/>
      <c r="L22" s="494"/>
      <c r="M22" s="25"/>
      <c r="N22" s="21"/>
      <c r="O22" s="21"/>
      <c r="P22" s="21"/>
    </row>
    <row r="23" spans="1:16" s="3" customFormat="1" ht="12.75">
      <c r="A23" s="297" t="s">
        <v>519</v>
      </c>
      <c r="B23" s="58" t="s">
        <v>522</v>
      </c>
      <c r="C23" s="65" t="str">
        <f t="shared" si="1"/>
        <v>Anzahl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85">
        <f t="shared" si="0"/>
        <v>0</v>
      </c>
      <c r="J23" s="230"/>
      <c r="K23" s="231"/>
      <c r="L23" s="338"/>
      <c r="M23" s="25"/>
      <c r="N23" s="21"/>
      <c r="O23" s="21"/>
      <c r="P23" s="21"/>
    </row>
    <row r="24" spans="1:16" s="3" customFormat="1" ht="12.75">
      <c r="A24" s="297" t="s">
        <v>520</v>
      </c>
      <c r="B24" s="58" t="s">
        <v>523</v>
      </c>
      <c r="C24" s="65" t="str">
        <f t="shared" si="1"/>
        <v>Anzahl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85">
        <f t="shared" si="0"/>
        <v>0</v>
      </c>
      <c r="J24" s="230"/>
      <c r="K24" s="231"/>
      <c r="L24" s="338"/>
      <c r="M24" s="25"/>
      <c r="N24" s="21"/>
      <c r="O24" s="21"/>
      <c r="P24" s="21"/>
    </row>
    <row r="25" spans="1:16" s="3" customFormat="1" ht="12.75">
      <c r="A25" s="297" t="s">
        <v>521</v>
      </c>
      <c r="B25" s="58" t="s">
        <v>524</v>
      </c>
      <c r="C25" s="65" t="str">
        <f t="shared" si="1"/>
        <v>Anzahl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85">
        <f t="shared" si="0"/>
        <v>0</v>
      </c>
      <c r="J25" s="230"/>
      <c r="K25" s="231"/>
      <c r="L25" s="338"/>
      <c r="M25" s="25"/>
      <c r="N25" s="21"/>
      <c r="O25" s="21"/>
      <c r="P25" s="21"/>
    </row>
    <row r="26" spans="1:16" s="8" customFormat="1" ht="12.75" customHeight="1">
      <c r="A26" s="337" t="s">
        <v>529</v>
      </c>
      <c r="B26" s="63" t="s">
        <v>27</v>
      </c>
      <c r="C26" s="66" t="str">
        <f>C18</f>
        <v>Anzahl</v>
      </c>
      <c r="D26" s="87">
        <f>SUM(D18:D25)</f>
        <v>0</v>
      </c>
      <c r="E26" s="87">
        <f>SUM(E18:E25)</f>
        <v>0</v>
      </c>
      <c r="F26" s="87">
        <f>SUM(F18:F25)</f>
        <v>0</v>
      </c>
      <c r="G26" s="87">
        <f>SUM(G18:G25)</f>
        <v>0</v>
      </c>
      <c r="H26" s="87">
        <f>SUM(H18:H25)</f>
        <v>0</v>
      </c>
      <c r="I26" s="87">
        <f>SUM(D26:H26)</f>
        <v>0</v>
      </c>
      <c r="J26" s="492"/>
      <c r="K26" s="493"/>
      <c r="L26" s="494"/>
      <c r="M26" s="27"/>
      <c r="N26" s="22"/>
      <c r="O26" s="22"/>
      <c r="P26" s="22"/>
    </row>
    <row r="27" spans="1:16" s="8" customFormat="1" ht="12.75" customHeight="1">
      <c r="A27" s="342" t="s">
        <v>530</v>
      </c>
      <c r="B27" s="42" t="s">
        <v>544</v>
      </c>
      <c r="C27" s="65" t="str">
        <f>C25</f>
        <v>Anzahl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85">
        <f>SUM(D27:H27)</f>
        <v>0</v>
      </c>
      <c r="J27" s="230"/>
      <c r="K27" s="231"/>
      <c r="L27" s="338"/>
      <c r="M27" s="27"/>
      <c r="N27" s="22"/>
      <c r="O27" s="22"/>
      <c r="P27" s="22"/>
    </row>
    <row r="28" spans="1:16" s="8" customFormat="1" ht="12.75" customHeight="1">
      <c r="A28" s="297" t="s">
        <v>531</v>
      </c>
      <c r="B28" s="58" t="s">
        <v>542</v>
      </c>
      <c r="C28" s="65" t="str">
        <f>C26</f>
        <v>Anzahl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85">
        <f>SUM(D28:H28)</f>
        <v>0</v>
      </c>
      <c r="J28" s="230"/>
      <c r="K28" s="231"/>
      <c r="L28" s="338"/>
      <c r="M28" s="27"/>
      <c r="N28" s="22"/>
      <c r="O28" s="22"/>
      <c r="P28" s="22"/>
    </row>
    <row r="29" spans="1:16" s="3" customFormat="1" ht="12.75">
      <c r="A29" s="297" t="s">
        <v>545</v>
      </c>
      <c r="B29" s="58" t="s">
        <v>541</v>
      </c>
      <c r="C29" s="65" t="str">
        <f>C28</f>
        <v>Anzahl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85">
        <f t="shared" si="0"/>
        <v>0</v>
      </c>
      <c r="J29" s="492"/>
      <c r="K29" s="493"/>
      <c r="L29" s="494"/>
      <c r="M29" s="25"/>
      <c r="N29" s="21"/>
      <c r="O29" s="21"/>
      <c r="P29" s="21"/>
    </row>
    <row r="30" spans="1:16" s="3" customFormat="1" ht="16.5" customHeight="1">
      <c r="A30" s="341" t="s">
        <v>4</v>
      </c>
      <c r="B30" s="44" t="s">
        <v>558</v>
      </c>
      <c r="C30" s="52"/>
      <c r="D30" s="95"/>
      <c r="E30" s="95"/>
      <c r="F30" s="95"/>
      <c r="G30" s="95"/>
      <c r="H30" s="95"/>
      <c r="I30" s="50"/>
      <c r="J30" s="211"/>
      <c r="K30" s="212"/>
      <c r="L30" s="339"/>
      <c r="M30" s="25"/>
      <c r="N30" s="21"/>
      <c r="O30" s="21"/>
      <c r="P30" s="21"/>
    </row>
    <row r="31" spans="1:16" s="3" customFormat="1" ht="12.75">
      <c r="A31" s="297" t="s">
        <v>258</v>
      </c>
      <c r="B31" s="58" t="s">
        <v>525</v>
      </c>
      <c r="C31" s="65" t="str">
        <f>C18</f>
        <v>Anzahl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85">
        <f aca="true" t="shared" si="2" ref="I31:I37">SUM(D31:H31)</f>
        <v>0</v>
      </c>
      <c r="J31" s="477"/>
      <c r="K31" s="478"/>
      <c r="L31" s="479"/>
      <c r="M31" s="25"/>
      <c r="N31" s="21"/>
      <c r="O31" s="21"/>
      <c r="P31" s="21"/>
    </row>
    <row r="32" spans="1:16" s="3" customFormat="1" ht="12.75">
      <c r="A32" s="297" t="s">
        <v>259</v>
      </c>
      <c r="B32" s="58" t="s">
        <v>526</v>
      </c>
      <c r="C32" s="65" t="str">
        <f>C18</f>
        <v>Anzahl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85">
        <f t="shared" si="2"/>
        <v>0</v>
      </c>
      <c r="J32" s="492"/>
      <c r="K32" s="493"/>
      <c r="L32" s="494"/>
      <c r="M32" s="25"/>
      <c r="N32" s="21"/>
      <c r="O32" s="21"/>
      <c r="P32" s="21"/>
    </row>
    <row r="33" spans="1:16" s="3" customFormat="1" ht="12.75">
      <c r="A33" s="297" t="s">
        <v>260</v>
      </c>
      <c r="B33" s="58" t="s">
        <v>527</v>
      </c>
      <c r="C33" s="65" t="str">
        <f>C18</f>
        <v>Anzahl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85">
        <f t="shared" si="2"/>
        <v>0</v>
      </c>
      <c r="J33" s="492"/>
      <c r="K33" s="493"/>
      <c r="L33" s="494"/>
      <c r="M33" s="25"/>
      <c r="N33" s="21"/>
      <c r="O33" s="21"/>
      <c r="P33" s="21"/>
    </row>
    <row r="34" spans="1:16" s="3" customFormat="1" ht="12.75">
      <c r="A34" s="297" t="s">
        <v>261</v>
      </c>
      <c r="B34" s="58" t="s">
        <v>528</v>
      </c>
      <c r="C34" s="65" t="str">
        <f>C18</f>
        <v>Anzahl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85">
        <f t="shared" si="2"/>
        <v>0</v>
      </c>
      <c r="J34" s="492"/>
      <c r="K34" s="493"/>
      <c r="L34" s="494"/>
      <c r="M34" s="25"/>
      <c r="N34" s="21"/>
      <c r="O34" s="21"/>
      <c r="P34" s="21"/>
    </row>
    <row r="35" spans="1:16" s="3" customFormat="1" ht="12.75">
      <c r="A35" s="297" t="s">
        <v>262</v>
      </c>
      <c r="B35" s="58" t="s">
        <v>1</v>
      </c>
      <c r="C35" s="65" t="str">
        <f>C19</f>
        <v>Anzahl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85">
        <f t="shared" si="2"/>
        <v>0</v>
      </c>
      <c r="J35" s="230"/>
      <c r="K35" s="231"/>
      <c r="L35" s="338"/>
      <c r="M35" s="25"/>
      <c r="N35" s="21"/>
      <c r="O35" s="21"/>
      <c r="P35" s="21"/>
    </row>
    <row r="36" spans="1:16" s="3" customFormat="1" ht="12.75">
      <c r="A36" s="297" t="s">
        <v>546</v>
      </c>
      <c r="B36" s="58" t="s">
        <v>522</v>
      </c>
      <c r="C36" s="65" t="str">
        <f>C20</f>
        <v>Anzahl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85">
        <f t="shared" si="2"/>
        <v>0</v>
      </c>
      <c r="J36" s="230"/>
      <c r="K36" s="231"/>
      <c r="L36" s="338"/>
      <c r="M36" s="25"/>
      <c r="N36" s="21"/>
      <c r="O36" s="21"/>
      <c r="P36" s="21"/>
    </row>
    <row r="37" spans="1:16" s="3" customFormat="1" ht="12.75">
      <c r="A37" s="297" t="s">
        <v>670</v>
      </c>
      <c r="B37" s="58" t="s">
        <v>523</v>
      </c>
      <c r="C37" s="65" t="str">
        <f>C21</f>
        <v>Anzahl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85">
        <f t="shared" si="2"/>
        <v>0</v>
      </c>
      <c r="J37" s="230"/>
      <c r="K37" s="231"/>
      <c r="L37" s="338"/>
      <c r="M37" s="25"/>
      <c r="N37" s="21"/>
      <c r="O37" s="21"/>
      <c r="P37" s="21"/>
    </row>
    <row r="38" spans="1:16" s="3" customFormat="1" ht="12.75">
      <c r="A38" s="297" t="s">
        <v>671</v>
      </c>
      <c r="B38" s="58" t="s">
        <v>524</v>
      </c>
      <c r="C38" s="65" t="str">
        <f>C22</f>
        <v>Anzahl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85">
        <f>SUM(D38:H38)</f>
        <v>0</v>
      </c>
      <c r="J38" s="230"/>
      <c r="K38" s="231"/>
      <c r="L38" s="338"/>
      <c r="M38" s="25"/>
      <c r="N38" s="21"/>
      <c r="O38" s="21"/>
      <c r="P38" s="21"/>
    </row>
    <row r="39" spans="1:16" s="8" customFormat="1" ht="12.75">
      <c r="A39" s="337" t="s">
        <v>672</v>
      </c>
      <c r="B39" s="63" t="s">
        <v>28</v>
      </c>
      <c r="C39" s="66" t="str">
        <f>C18</f>
        <v>Anzahl</v>
      </c>
      <c r="D39" s="87">
        <f>SUM(D31:D38)</f>
        <v>0</v>
      </c>
      <c r="E39" s="87">
        <f>SUM(E31:E38)</f>
        <v>0</v>
      </c>
      <c r="F39" s="87">
        <f>SUM(F31:F38)</f>
        <v>0</v>
      </c>
      <c r="G39" s="87">
        <f>SUM(G31:G38)</f>
        <v>0</v>
      </c>
      <c r="H39" s="87">
        <f>SUM(H31:H38)</f>
        <v>0</v>
      </c>
      <c r="I39" s="87">
        <f>SUM(D39:H39)</f>
        <v>0</v>
      </c>
      <c r="J39" s="492"/>
      <c r="K39" s="493"/>
      <c r="L39" s="494"/>
      <c r="M39" s="27"/>
      <c r="N39" s="22"/>
      <c r="O39" s="22"/>
      <c r="P39" s="22"/>
    </row>
    <row r="40" spans="1:16" s="8" customFormat="1" ht="15.75" customHeight="1">
      <c r="A40" s="341" t="s">
        <v>180</v>
      </c>
      <c r="B40" s="44" t="s">
        <v>330</v>
      </c>
      <c r="C40" s="67"/>
      <c r="D40" s="50"/>
      <c r="E40" s="50"/>
      <c r="F40" s="50"/>
      <c r="G40" s="50"/>
      <c r="H40" s="50"/>
      <c r="I40" s="50"/>
      <c r="J40" s="211"/>
      <c r="K40" s="212"/>
      <c r="L40" s="339"/>
      <c r="M40" s="27"/>
      <c r="N40" s="22"/>
      <c r="O40" s="22"/>
      <c r="P40" s="22"/>
    </row>
    <row r="41" spans="1:16" s="3" customFormat="1" ht="12.75">
      <c r="A41" s="297" t="s">
        <v>263</v>
      </c>
      <c r="B41" s="68" t="s">
        <v>55</v>
      </c>
      <c r="C41" s="69" t="str">
        <f>C31</f>
        <v>Anzahl</v>
      </c>
      <c r="D41" s="49"/>
      <c r="E41" s="49"/>
      <c r="F41" s="49"/>
      <c r="G41" s="49"/>
      <c r="H41" s="49"/>
      <c r="I41" s="10">
        <v>0</v>
      </c>
      <c r="J41" s="477"/>
      <c r="K41" s="478"/>
      <c r="L41" s="479"/>
      <c r="M41" s="25"/>
      <c r="N41" s="21"/>
      <c r="O41" s="21"/>
      <c r="P41" s="21"/>
    </row>
    <row r="42" spans="1:16" s="3" customFormat="1" ht="12.75">
      <c r="A42" s="297" t="s">
        <v>264</v>
      </c>
      <c r="B42" s="68" t="s">
        <v>56</v>
      </c>
      <c r="C42" s="69" t="str">
        <f>C41</f>
        <v>Anzahl</v>
      </c>
      <c r="D42" s="49"/>
      <c r="E42" s="49"/>
      <c r="F42" s="49"/>
      <c r="G42" s="49"/>
      <c r="H42" s="49"/>
      <c r="I42" s="10">
        <v>0</v>
      </c>
      <c r="J42" s="492"/>
      <c r="K42" s="493"/>
      <c r="L42" s="494"/>
      <c r="M42" s="25"/>
      <c r="N42" s="21"/>
      <c r="O42" s="21"/>
      <c r="P42" s="21"/>
    </row>
    <row r="43" spans="1:16" s="3" customFormat="1" ht="12.75">
      <c r="A43" s="337" t="s">
        <v>265</v>
      </c>
      <c r="B43" s="70" t="s">
        <v>57</v>
      </c>
      <c r="C43" s="71" t="str">
        <f>C42</f>
        <v>Anzahl</v>
      </c>
      <c r="D43" s="97"/>
      <c r="E43" s="97"/>
      <c r="F43" s="97"/>
      <c r="G43" s="97"/>
      <c r="H43" s="97"/>
      <c r="I43" s="11">
        <v>0</v>
      </c>
      <c r="J43" s="492"/>
      <c r="K43" s="493"/>
      <c r="L43" s="494"/>
      <c r="M43" s="25"/>
      <c r="N43" s="21"/>
      <c r="O43" s="21"/>
      <c r="P43" s="21"/>
    </row>
    <row r="44" spans="1:15" ht="15.75" customHeight="1">
      <c r="A44" s="256" t="s">
        <v>130</v>
      </c>
      <c r="B44" s="144" t="s">
        <v>400</v>
      </c>
      <c r="C44" s="73" t="str">
        <f>'B.Energiew. Daten Teil 1'!C4</f>
        <v>in MW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196">
        <f>SUM(D44:H44)</f>
        <v>0</v>
      </c>
      <c r="J44" s="492"/>
      <c r="K44" s="493"/>
      <c r="L44" s="494"/>
      <c r="M44" s="20"/>
      <c r="N44" s="20"/>
      <c r="O44" s="20"/>
    </row>
    <row r="45" spans="1:12" ht="15.75" customHeight="1">
      <c r="A45" s="256" t="s">
        <v>181</v>
      </c>
      <c r="B45" s="144" t="s">
        <v>426</v>
      </c>
      <c r="C45" s="74" t="s">
        <v>145</v>
      </c>
      <c r="D45" s="98"/>
      <c r="E45" s="98"/>
      <c r="F45" s="98"/>
      <c r="G45" s="98"/>
      <c r="H45" s="98"/>
      <c r="I45" s="12">
        <v>0</v>
      </c>
      <c r="J45" s="474"/>
      <c r="K45" s="475"/>
      <c r="L45" s="476"/>
    </row>
    <row r="46" spans="1:12" ht="15.75" customHeight="1">
      <c r="A46" s="256" t="s">
        <v>266</v>
      </c>
      <c r="B46" s="144" t="s">
        <v>333</v>
      </c>
      <c r="C46" s="75" t="str">
        <f>+C31</f>
        <v>Anzahl</v>
      </c>
      <c r="D46" s="241">
        <v>0</v>
      </c>
      <c r="E46" s="253"/>
      <c r="F46" s="49"/>
      <c r="G46" s="98"/>
      <c r="H46" s="98"/>
      <c r="I46" s="47">
        <f>D46</f>
        <v>0</v>
      </c>
      <c r="J46" s="480" t="s">
        <v>555</v>
      </c>
      <c r="K46" s="481"/>
      <c r="L46" s="482"/>
    </row>
    <row r="47" spans="1:12" ht="15.75" customHeight="1">
      <c r="A47" s="256" t="s">
        <v>329</v>
      </c>
      <c r="B47" s="144" t="s">
        <v>334</v>
      </c>
      <c r="C47" s="74" t="str">
        <f>C46</f>
        <v>Anzahl</v>
      </c>
      <c r="D47" s="98"/>
      <c r="E47" s="241">
        <v>0</v>
      </c>
      <c r="F47" s="241">
        <v>0</v>
      </c>
      <c r="G47" s="253"/>
      <c r="H47" s="49"/>
      <c r="I47" s="47">
        <f>E47+F47</f>
        <v>0</v>
      </c>
      <c r="J47" s="480" t="s">
        <v>555</v>
      </c>
      <c r="K47" s="481"/>
      <c r="L47" s="482"/>
    </row>
    <row r="48" spans="1:12" ht="15.75" customHeight="1">
      <c r="A48" s="256" t="s">
        <v>331</v>
      </c>
      <c r="B48" s="144" t="s">
        <v>335</v>
      </c>
      <c r="C48" s="74" t="str">
        <f>C47</f>
        <v>Anzahl</v>
      </c>
      <c r="D48" s="98"/>
      <c r="E48" s="253"/>
      <c r="F48" s="49"/>
      <c r="G48" s="241">
        <v>0</v>
      </c>
      <c r="H48" s="241">
        <v>0</v>
      </c>
      <c r="I48" s="47">
        <f>G48+H48</f>
        <v>0</v>
      </c>
      <c r="J48" s="480" t="s">
        <v>555</v>
      </c>
      <c r="K48" s="481"/>
      <c r="L48" s="482"/>
    </row>
    <row r="49" spans="1:12" ht="15.75" customHeight="1">
      <c r="A49" s="256" t="s">
        <v>332</v>
      </c>
      <c r="B49" s="144" t="s">
        <v>471</v>
      </c>
      <c r="C49" s="74" t="str">
        <f>C48</f>
        <v>Anzahl</v>
      </c>
      <c r="D49" s="203">
        <v>0</v>
      </c>
      <c r="E49" s="203">
        <v>0</v>
      </c>
      <c r="F49" s="203">
        <v>0</v>
      </c>
      <c r="G49" s="203">
        <v>0</v>
      </c>
      <c r="H49" s="203">
        <v>0</v>
      </c>
      <c r="I49" s="47">
        <f>SUM(D49:H49)</f>
        <v>0</v>
      </c>
      <c r="J49" s="474"/>
      <c r="K49" s="475"/>
      <c r="L49" s="476"/>
    </row>
    <row r="50" spans="1:12" ht="15.75" customHeight="1">
      <c r="A50" s="256" t="s">
        <v>458</v>
      </c>
      <c r="B50" s="144" t="s">
        <v>457</v>
      </c>
      <c r="C50" s="485"/>
      <c r="D50" s="485"/>
      <c r="E50" s="486"/>
      <c r="F50" s="485"/>
      <c r="G50" s="486"/>
      <c r="H50" s="486"/>
      <c r="I50" s="485"/>
      <c r="J50" s="485"/>
      <c r="K50" s="487"/>
      <c r="L50" s="488"/>
    </row>
    <row r="51" spans="1:12" ht="13.5" customHeight="1">
      <c r="A51" s="343" t="s">
        <v>459</v>
      </c>
      <c r="B51" s="180" t="s">
        <v>466</v>
      </c>
      <c r="C51" s="181" t="str">
        <f>C44</f>
        <v>in MW</v>
      </c>
      <c r="D51" s="182"/>
      <c r="E51" s="182"/>
      <c r="F51" s="182"/>
      <c r="G51" s="182"/>
      <c r="H51" s="182"/>
      <c r="I51" s="226">
        <v>0</v>
      </c>
      <c r="J51" s="477"/>
      <c r="K51" s="478"/>
      <c r="L51" s="479"/>
    </row>
    <row r="52" spans="1:12" ht="13.5" customHeight="1">
      <c r="A52" s="260" t="s">
        <v>460</v>
      </c>
      <c r="B52" s="254" t="s">
        <v>551</v>
      </c>
      <c r="C52" s="69" t="str">
        <f>C44</f>
        <v>in MW</v>
      </c>
      <c r="D52" s="49"/>
      <c r="E52" s="49"/>
      <c r="F52" s="49"/>
      <c r="G52" s="253"/>
      <c r="H52" s="49"/>
      <c r="I52" s="242">
        <v>0</v>
      </c>
      <c r="J52" s="480" t="s">
        <v>555</v>
      </c>
      <c r="K52" s="481"/>
      <c r="L52" s="482"/>
    </row>
    <row r="53" spans="1:12" ht="13.5" customHeight="1">
      <c r="A53" s="344" t="s">
        <v>461</v>
      </c>
      <c r="B53" s="255" t="s">
        <v>552</v>
      </c>
      <c r="C53" s="71" t="str">
        <f>C44</f>
        <v>in MW</v>
      </c>
      <c r="D53" s="97"/>
      <c r="E53" s="97"/>
      <c r="F53" s="97"/>
      <c r="G53" s="253"/>
      <c r="H53" s="97"/>
      <c r="I53" s="243">
        <v>0</v>
      </c>
      <c r="J53" s="483" t="s">
        <v>555</v>
      </c>
      <c r="K53" s="484"/>
      <c r="L53" s="345"/>
    </row>
    <row r="54" spans="1:12" ht="15.75" customHeight="1">
      <c r="A54" s="256" t="s">
        <v>472</v>
      </c>
      <c r="B54" s="72" t="s">
        <v>7</v>
      </c>
      <c r="C54" s="470" t="s">
        <v>50</v>
      </c>
      <c r="D54" s="471"/>
      <c r="E54" s="472"/>
      <c r="F54" s="470" t="s">
        <v>51</v>
      </c>
      <c r="G54" s="471"/>
      <c r="H54" s="472"/>
      <c r="I54" s="470" t="s">
        <v>42</v>
      </c>
      <c r="J54" s="472"/>
      <c r="K54" s="470" t="s">
        <v>10</v>
      </c>
      <c r="L54" s="473"/>
    </row>
    <row r="55" spans="1:12" ht="12.75">
      <c r="A55" s="260"/>
      <c r="B55" s="78"/>
      <c r="C55" s="76" t="s">
        <v>8</v>
      </c>
      <c r="D55" s="76" t="s">
        <v>9</v>
      </c>
      <c r="E55" s="76" t="str">
        <f>I3</f>
        <v>Summe Netz</v>
      </c>
      <c r="F55" s="76" t="str">
        <f>C55</f>
        <v>Freileitungen</v>
      </c>
      <c r="G55" s="76" t="str">
        <f>D55</f>
        <v>Kabelleitungen</v>
      </c>
      <c r="H55" s="76" t="str">
        <f>E55</f>
        <v>Summe Netz</v>
      </c>
      <c r="I55" s="53" t="s">
        <v>111</v>
      </c>
      <c r="J55" s="82" t="s">
        <v>112</v>
      </c>
      <c r="K55" s="53" t="str">
        <f>I55</f>
        <v>Anzahl</v>
      </c>
      <c r="L55" s="346" t="str">
        <f>J55</f>
        <v>MVA</v>
      </c>
    </row>
    <row r="56" spans="1:12" ht="14.25" customHeight="1">
      <c r="A56" s="260" t="s">
        <v>473</v>
      </c>
      <c r="B56" s="78" t="s">
        <v>147</v>
      </c>
      <c r="C56" s="14">
        <v>0</v>
      </c>
      <c r="D56" s="14">
        <v>0</v>
      </c>
      <c r="E56" s="85">
        <f>C56+D56</f>
        <v>0</v>
      </c>
      <c r="F56" s="14">
        <v>0</v>
      </c>
      <c r="G56" s="5">
        <v>0</v>
      </c>
      <c r="H56" s="85">
        <f>F56+G56</f>
        <v>0</v>
      </c>
      <c r="I56" s="49"/>
      <c r="J56" s="83"/>
      <c r="K56" s="84"/>
      <c r="L56" s="347"/>
    </row>
    <row r="57" spans="1:12" ht="12.75">
      <c r="A57" s="260" t="s">
        <v>474</v>
      </c>
      <c r="B57" s="79" t="s">
        <v>504</v>
      </c>
      <c r="C57" s="86"/>
      <c r="D57" s="86"/>
      <c r="E57" s="84"/>
      <c r="F57" s="86"/>
      <c r="G57" s="49"/>
      <c r="H57" s="84"/>
      <c r="I57" s="5">
        <v>0</v>
      </c>
      <c r="J57" s="83"/>
      <c r="K57" s="5">
        <v>0</v>
      </c>
      <c r="L57" s="347"/>
    </row>
    <row r="58" spans="1:12" ht="12.75">
      <c r="A58" s="260" t="s">
        <v>475</v>
      </c>
      <c r="B58" s="80" t="s">
        <v>150</v>
      </c>
      <c r="C58" s="86"/>
      <c r="D58" s="86"/>
      <c r="E58" s="84"/>
      <c r="F58" s="86"/>
      <c r="G58" s="49"/>
      <c r="H58" s="84"/>
      <c r="I58" s="5">
        <v>0</v>
      </c>
      <c r="J58" s="15">
        <v>0</v>
      </c>
      <c r="K58" s="5">
        <v>0</v>
      </c>
      <c r="L58" s="348">
        <v>0</v>
      </c>
    </row>
    <row r="59" spans="1:12" ht="12.75">
      <c r="A59" s="260" t="s">
        <v>476</v>
      </c>
      <c r="B59" s="80" t="s">
        <v>36</v>
      </c>
      <c r="C59" s="86"/>
      <c r="D59" s="86"/>
      <c r="E59" s="84"/>
      <c r="F59" s="86"/>
      <c r="G59" s="49"/>
      <c r="H59" s="84"/>
      <c r="I59" s="5">
        <v>0</v>
      </c>
      <c r="J59" s="15">
        <v>0</v>
      </c>
      <c r="K59" s="5">
        <v>0</v>
      </c>
      <c r="L59" s="348">
        <v>0</v>
      </c>
    </row>
    <row r="60" spans="1:12" ht="12.75">
      <c r="A60" s="260" t="s">
        <v>477</v>
      </c>
      <c r="B60" s="80" t="s">
        <v>148</v>
      </c>
      <c r="C60" s="14">
        <v>0</v>
      </c>
      <c r="D60" s="14">
        <v>0</v>
      </c>
      <c r="E60" s="85">
        <f>C60+D60</f>
        <v>0</v>
      </c>
      <c r="F60" s="16">
        <v>0</v>
      </c>
      <c r="G60" s="17">
        <v>0</v>
      </c>
      <c r="H60" s="85">
        <f>F60+G60</f>
        <v>0</v>
      </c>
      <c r="I60" s="49"/>
      <c r="J60" s="83"/>
      <c r="K60" s="84"/>
      <c r="L60" s="347"/>
    </row>
    <row r="61" spans="1:12" ht="12.75">
      <c r="A61" s="260" t="s">
        <v>478</v>
      </c>
      <c r="B61" s="80" t="s">
        <v>505</v>
      </c>
      <c r="C61" s="86"/>
      <c r="D61" s="86"/>
      <c r="E61" s="84"/>
      <c r="F61" s="86"/>
      <c r="G61" s="49"/>
      <c r="H61" s="84"/>
      <c r="I61" s="5">
        <v>0</v>
      </c>
      <c r="J61" s="49"/>
      <c r="K61" s="5">
        <v>0</v>
      </c>
      <c r="L61" s="349"/>
    </row>
    <row r="62" spans="1:12" ht="12.75">
      <c r="A62" s="260" t="s">
        <v>479</v>
      </c>
      <c r="B62" s="80" t="s">
        <v>151</v>
      </c>
      <c r="C62" s="86"/>
      <c r="D62" s="86"/>
      <c r="E62" s="84"/>
      <c r="F62" s="86"/>
      <c r="G62" s="49"/>
      <c r="H62" s="84"/>
      <c r="I62" s="5">
        <v>0</v>
      </c>
      <c r="J62" s="5">
        <v>0</v>
      </c>
      <c r="K62" s="5">
        <v>0</v>
      </c>
      <c r="L62" s="350">
        <v>0</v>
      </c>
    </row>
    <row r="63" spans="1:12" ht="12.75">
      <c r="A63" s="260" t="s">
        <v>480</v>
      </c>
      <c r="B63" s="80" t="s">
        <v>40</v>
      </c>
      <c r="C63" s="86"/>
      <c r="D63" s="86"/>
      <c r="E63" s="84"/>
      <c r="F63" s="86"/>
      <c r="G63" s="49"/>
      <c r="H63" s="84"/>
      <c r="I63" s="5">
        <v>0</v>
      </c>
      <c r="J63" s="5">
        <v>0</v>
      </c>
      <c r="K63" s="5">
        <v>0</v>
      </c>
      <c r="L63" s="350">
        <v>0</v>
      </c>
    </row>
    <row r="64" spans="1:12" ht="12.75">
      <c r="A64" s="260" t="s">
        <v>481</v>
      </c>
      <c r="B64" s="80" t="s">
        <v>39</v>
      </c>
      <c r="C64" s="86"/>
      <c r="D64" s="86"/>
      <c r="E64" s="84"/>
      <c r="F64" s="86"/>
      <c r="G64" s="86"/>
      <c r="H64" s="84"/>
      <c r="I64" s="14">
        <v>0</v>
      </c>
      <c r="J64" s="14">
        <v>0</v>
      </c>
      <c r="K64" s="5">
        <v>0</v>
      </c>
      <c r="L64" s="350">
        <v>0</v>
      </c>
    </row>
    <row r="65" spans="1:12" ht="12.75">
      <c r="A65" s="260" t="s">
        <v>482</v>
      </c>
      <c r="B65" s="80" t="s">
        <v>149</v>
      </c>
      <c r="C65" s="14">
        <v>0</v>
      </c>
      <c r="D65" s="14">
        <v>0</v>
      </c>
      <c r="E65" s="85">
        <f>C65+D65</f>
        <v>0</v>
      </c>
      <c r="F65" s="14">
        <v>0</v>
      </c>
      <c r="G65" s="14">
        <v>0</v>
      </c>
      <c r="H65" s="85">
        <f>F65+G65</f>
        <v>0</v>
      </c>
      <c r="I65" s="86"/>
      <c r="J65" s="88"/>
      <c r="K65" s="84"/>
      <c r="L65" s="347"/>
    </row>
    <row r="66" spans="1:12" ht="12.75">
      <c r="A66" s="260" t="s">
        <v>483</v>
      </c>
      <c r="B66" s="80" t="s">
        <v>506</v>
      </c>
      <c r="C66" s="86"/>
      <c r="D66" s="86"/>
      <c r="E66" s="84"/>
      <c r="F66" s="86"/>
      <c r="G66" s="86"/>
      <c r="H66" s="84"/>
      <c r="I66" s="14">
        <v>0</v>
      </c>
      <c r="J66" s="88"/>
      <c r="K66" s="5">
        <v>0</v>
      </c>
      <c r="L66" s="347"/>
    </row>
    <row r="67" spans="1:12" ht="12.75">
      <c r="A67" s="260" t="s">
        <v>484</v>
      </c>
      <c r="B67" s="80" t="s">
        <v>401</v>
      </c>
      <c r="C67" s="14">
        <v>0</v>
      </c>
      <c r="D67" s="14">
        <v>0</v>
      </c>
      <c r="E67" s="85">
        <f>C67+D67</f>
        <v>0</v>
      </c>
      <c r="F67" s="14">
        <v>0</v>
      </c>
      <c r="G67" s="14">
        <v>0</v>
      </c>
      <c r="H67" s="85">
        <f>F67+G67</f>
        <v>0</v>
      </c>
      <c r="I67" s="86"/>
      <c r="J67" s="88"/>
      <c r="K67" s="84"/>
      <c r="L67" s="347"/>
    </row>
    <row r="68" spans="1:12" ht="12.75">
      <c r="A68" s="260" t="s">
        <v>485</v>
      </c>
      <c r="B68" s="80" t="s">
        <v>38</v>
      </c>
      <c r="C68" s="86"/>
      <c r="D68" s="86"/>
      <c r="E68" s="84"/>
      <c r="F68" s="86"/>
      <c r="G68" s="86"/>
      <c r="H68" s="84"/>
      <c r="I68" s="14">
        <v>0</v>
      </c>
      <c r="J68" s="14">
        <v>0</v>
      </c>
      <c r="K68" s="5">
        <v>0</v>
      </c>
      <c r="L68" s="351">
        <v>0</v>
      </c>
    </row>
    <row r="69" spans="1:12" ht="12.75">
      <c r="A69" s="260" t="s">
        <v>486</v>
      </c>
      <c r="B69" s="80" t="s">
        <v>37</v>
      </c>
      <c r="C69" s="86"/>
      <c r="D69" s="86"/>
      <c r="E69" s="84"/>
      <c r="F69" s="86"/>
      <c r="G69" s="86"/>
      <c r="H69" s="84"/>
      <c r="I69" s="14">
        <v>0</v>
      </c>
      <c r="J69" s="14">
        <v>0</v>
      </c>
      <c r="K69" s="5">
        <v>0</v>
      </c>
      <c r="L69" s="351">
        <v>0</v>
      </c>
    </row>
    <row r="70" spans="1:15" ht="12.75">
      <c r="A70" s="260" t="s">
        <v>487</v>
      </c>
      <c r="B70" s="79" t="s">
        <v>502</v>
      </c>
      <c r="C70" s="14">
        <v>0</v>
      </c>
      <c r="D70" s="14">
        <v>0</v>
      </c>
      <c r="E70" s="85">
        <f>C70+D70</f>
        <v>0</v>
      </c>
      <c r="F70" s="14">
        <v>0</v>
      </c>
      <c r="G70" s="14">
        <v>0</v>
      </c>
      <c r="H70" s="85">
        <f>F70+G70</f>
        <v>0</v>
      </c>
      <c r="I70" s="86"/>
      <c r="J70" s="88"/>
      <c r="K70" s="49"/>
      <c r="L70" s="352"/>
      <c r="M70" s="20"/>
      <c r="N70" s="20"/>
      <c r="O70" s="20"/>
    </row>
    <row r="71" spans="1:15" ht="12.75">
      <c r="A71" s="260" t="s">
        <v>488</v>
      </c>
      <c r="B71" s="79" t="s">
        <v>503</v>
      </c>
      <c r="C71" s="86"/>
      <c r="D71" s="86"/>
      <c r="E71" s="84"/>
      <c r="F71" s="86"/>
      <c r="G71" s="86"/>
      <c r="H71" s="84"/>
      <c r="I71" s="14">
        <v>0</v>
      </c>
      <c r="J71" s="14">
        <v>0</v>
      </c>
      <c r="K71" s="14">
        <v>0</v>
      </c>
      <c r="L71" s="351">
        <v>0</v>
      </c>
      <c r="M71" s="20"/>
      <c r="N71" s="20"/>
      <c r="O71" s="20"/>
    </row>
    <row r="72" spans="1:15" ht="12.75">
      <c r="A72" s="260" t="s">
        <v>489</v>
      </c>
      <c r="B72" s="79" t="s">
        <v>495</v>
      </c>
      <c r="C72" s="86"/>
      <c r="D72" s="86"/>
      <c r="E72" s="84"/>
      <c r="F72" s="86"/>
      <c r="G72" s="86"/>
      <c r="H72" s="84"/>
      <c r="I72" s="14">
        <v>0</v>
      </c>
      <c r="J72" s="14">
        <v>0</v>
      </c>
      <c r="K72" s="14">
        <v>0</v>
      </c>
      <c r="L72" s="351">
        <v>0</v>
      </c>
      <c r="M72" s="20"/>
      <c r="N72" s="20"/>
      <c r="O72" s="20"/>
    </row>
    <row r="73" spans="1:15" ht="12.75">
      <c r="A73" s="344" t="s">
        <v>490</v>
      </c>
      <c r="B73" s="81" t="s">
        <v>501</v>
      </c>
      <c r="C73" s="7">
        <v>0</v>
      </c>
      <c r="D73" s="7">
        <v>0</v>
      </c>
      <c r="E73" s="87">
        <f>C73+D73</f>
        <v>0</v>
      </c>
      <c r="F73" s="7">
        <v>0</v>
      </c>
      <c r="G73" s="7">
        <v>0</v>
      </c>
      <c r="H73" s="87">
        <f>F73+G73</f>
        <v>0</v>
      </c>
      <c r="I73" s="89"/>
      <c r="J73" s="90"/>
      <c r="K73" s="91"/>
      <c r="L73" s="353"/>
      <c r="M73" s="20"/>
      <c r="N73" s="20"/>
      <c r="O73" s="20"/>
    </row>
    <row r="74" spans="1:17" ht="15.75" customHeight="1">
      <c r="A74" s="256" t="s">
        <v>699</v>
      </c>
      <c r="B74" s="72" t="s">
        <v>675</v>
      </c>
      <c r="C74" s="464" t="s">
        <v>676</v>
      </c>
      <c r="D74" s="465"/>
      <c r="E74" s="466"/>
      <c r="F74" s="467"/>
      <c r="G74" s="468"/>
      <c r="H74" s="468"/>
      <c r="I74" s="469"/>
      <c r="J74" s="468"/>
      <c r="K74" s="332"/>
      <c r="L74" s="354"/>
      <c r="M74" s="333"/>
      <c r="N74" s="333"/>
      <c r="P74" s="318"/>
      <c r="Q74" s="3"/>
    </row>
    <row r="75" spans="1:17" ht="25.5">
      <c r="A75" s="256"/>
      <c r="B75" s="183"/>
      <c r="C75" s="319" t="s">
        <v>677</v>
      </c>
      <c r="D75" s="319" t="s">
        <v>678</v>
      </c>
      <c r="E75" s="319" t="s">
        <v>679</v>
      </c>
      <c r="F75" s="463"/>
      <c r="G75" s="388"/>
      <c r="H75" s="388"/>
      <c r="I75" s="320"/>
      <c r="J75" s="320"/>
      <c r="K75" s="333"/>
      <c r="L75" s="355"/>
      <c r="M75" s="333"/>
      <c r="N75" s="333"/>
      <c r="P75" s="3"/>
      <c r="Q75" s="3"/>
    </row>
    <row r="76" spans="1:17" s="327" customFormat="1" ht="12.75">
      <c r="A76" s="356" t="s">
        <v>700</v>
      </c>
      <c r="B76" s="321" t="s">
        <v>680</v>
      </c>
      <c r="C76" s="322"/>
      <c r="D76" s="322"/>
      <c r="E76" s="322"/>
      <c r="F76" s="457"/>
      <c r="G76" s="458"/>
      <c r="H76" s="458"/>
      <c r="I76" s="325"/>
      <c r="J76" s="325"/>
      <c r="K76" s="333"/>
      <c r="L76" s="355"/>
      <c r="M76" s="333"/>
      <c r="N76" s="333"/>
      <c r="O76" s="326"/>
      <c r="P76" s="326"/>
      <c r="Q76" s="326"/>
    </row>
    <row r="77" spans="1:17" s="327" customFormat="1" ht="12.75">
      <c r="A77" s="357" t="s">
        <v>701</v>
      </c>
      <c r="B77" s="328" t="s">
        <v>681</v>
      </c>
      <c r="C77" s="322"/>
      <c r="D77" s="322"/>
      <c r="E77" s="322"/>
      <c r="F77" s="457"/>
      <c r="G77" s="458"/>
      <c r="H77" s="458"/>
      <c r="I77" s="325"/>
      <c r="J77" s="325"/>
      <c r="K77" s="333"/>
      <c r="L77" s="355"/>
      <c r="M77" s="333"/>
      <c r="N77" s="333"/>
      <c r="O77" s="326"/>
      <c r="P77" s="326"/>
      <c r="Q77" s="326"/>
    </row>
    <row r="78" spans="1:17" s="327" customFormat="1" ht="12.75">
      <c r="A78" s="357" t="s">
        <v>702</v>
      </c>
      <c r="B78" s="328" t="s">
        <v>682</v>
      </c>
      <c r="C78" s="322"/>
      <c r="D78" s="322"/>
      <c r="E78" s="322"/>
      <c r="F78" s="457"/>
      <c r="G78" s="458"/>
      <c r="H78" s="458"/>
      <c r="I78" s="325"/>
      <c r="J78" s="325"/>
      <c r="K78" s="333"/>
      <c r="L78" s="355"/>
      <c r="M78" s="333"/>
      <c r="N78" s="333"/>
      <c r="O78" s="326"/>
      <c r="P78" s="326"/>
      <c r="Q78" s="326"/>
    </row>
    <row r="79" spans="1:17" s="327" customFormat="1" ht="12.75">
      <c r="A79" s="357" t="s">
        <v>703</v>
      </c>
      <c r="B79" s="329" t="s">
        <v>504</v>
      </c>
      <c r="C79" s="322"/>
      <c r="D79" s="322"/>
      <c r="E79" s="322"/>
      <c r="F79" s="457"/>
      <c r="G79" s="458"/>
      <c r="H79" s="458"/>
      <c r="I79" s="325"/>
      <c r="J79" s="325"/>
      <c r="K79" s="333"/>
      <c r="L79" s="355"/>
      <c r="M79" s="333"/>
      <c r="N79" s="333"/>
      <c r="O79" s="326"/>
      <c r="P79" s="326"/>
      <c r="Q79" s="326"/>
    </row>
    <row r="80" spans="1:17" s="327" customFormat="1" ht="12.75">
      <c r="A80" s="357" t="s">
        <v>704</v>
      </c>
      <c r="B80" s="330" t="s">
        <v>150</v>
      </c>
      <c r="C80" s="322"/>
      <c r="D80" s="322"/>
      <c r="E80" s="322"/>
      <c r="F80" s="457"/>
      <c r="G80" s="458"/>
      <c r="H80" s="458"/>
      <c r="I80" s="325"/>
      <c r="J80" s="325"/>
      <c r="K80" s="333"/>
      <c r="L80" s="355"/>
      <c r="M80" s="333"/>
      <c r="N80" s="333"/>
      <c r="O80" s="326"/>
      <c r="P80" s="326"/>
      <c r="Q80" s="326"/>
    </row>
    <row r="81" spans="1:17" s="327" customFormat="1" ht="12.75">
      <c r="A81" s="357" t="s">
        <v>705</v>
      </c>
      <c r="B81" s="330" t="s">
        <v>36</v>
      </c>
      <c r="C81" s="322"/>
      <c r="D81" s="322"/>
      <c r="E81" s="322"/>
      <c r="F81" s="457"/>
      <c r="G81" s="458"/>
      <c r="H81" s="458"/>
      <c r="I81" s="325"/>
      <c r="J81" s="325"/>
      <c r="K81" s="333"/>
      <c r="L81" s="355"/>
      <c r="M81" s="333"/>
      <c r="N81" s="333"/>
      <c r="O81" s="326"/>
      <c r="P81" s="326"/>
      <c r="Q81" s="326"/>
    </row>
    <row r="82" spans="1:17" s="327" customFormat="1" ht="12.75">
      <c r="A82" s="357" t="s">
        <v>706</v>
      </c>
      <c r="B82" s="330" t="s">
        <v>683</v>
      </c>
      <c r="C82" s="322"/>
      <c r="D82" s="322"/>
      <c r="E82" s="322"/>
      <c r="F82" s="457"/>
      <c r="G82" s="458"/>
      <c r="H82" s="458"/>
      <c r="I82" s="325"/>
      <c r="J82" s="325"/>
      <c r="K82" s="333"/>
      <c r="L82" s="355"/>
      <c r="M82" s="333"/>
      <c r="N82" s="333"/>
      <c r="O82" s="326"/>
      <c r="P82" s="326"/>
      <c r="Q82" s="326"/>
    </row>
    <row r="83" spans="1:17" s="327" customFormat="1" ht="12.75">
      <c r="A83" s="357" t="s">
        <v>707</v>
      </c>
      <c r="B83" s="330" t="s">
        <v>684</v>
      </c>
      <c r="C83" s="322"/>
      <c r="D83" s="322"/>
      <c r="E83" s="322"/>
      <c r="F83" s="457"/>
      <c r="G83" s="458"/>
      <c r="H83" s="458"/>
      <c r="I83" s="325"/>
      <c r="J83" s="325"/>
      <c r="K83" s="333"/>
      <c r="L83" s="355"/>
      <c r="M83" s="333"/>
      <c r="N83" s="333"/>
      <c r="O83" s="326"/>
      <c r="P83" s="326"/>
      <c r="Q83" s="326"/>
    </row>
    <row r="84" spans="1:17" s="327" customFormat="1" ht="12.75">
      <c r="A84" s="357" t="s">
        <v>708</v>
      </c>
      <c r="B84" s="330" t="s">
        <v>685</v>
      </c>
      <c r="C84" s="322"/>
      <c r="D84" s="322"/>
      <c r="E84" s="322"/>
      <c r="F84" s="457"/>
      <c r="G84" s="458"/>
      <c r="H84" s="458"/>
      <c r="I84" s="325"/>
      <c r="J84" s="325"/>
      <c r="K84" s="333"/>
      <c r="L84" s="355"/>
      <c r="M84" s="333"/>
      <c r="N84" s="333"/>
      <c r="O84" s="326"/>
      <c r="P84" s="326"/>
      <c r="Q84" s="326"/>
    </row>
    <row r="85" spans="1:17" s="327" customFormat="1" ht="12.75">
      <c r="A85" s="357" t="s">
        <v>709</v>
      </c>
      <c r="B85" s="330" t="s">
        <v>505</v>
      </c>
      <c r="C85" s="322"/>
      <c r="D85" s="322"/>
      <c r="E85" s="322"/>
      <c r="F85" s="457"/>
      <c r="G85" s="458"/>
      <c r="H85" s="458"/>
      <c r="I85" s="325"/>
      <c r="J85" s="325"/>
      <c r="K85" s="333"/>
      <c r="L85" s="355"/>
      <c r="M85" s="333"/>
      <c r="N85" s="333"/>
      <c r="O85" s="326"/>
      <c r="P85" s="326"/>
      <c r="Q85" s="326"/>
    </row>
    <row r="86" spans="1:17" s="327" customFormat="1" ht="12.75">
      <c r="A86" s="357" t="s">
        <v>710</v>
      </c>
      <c r="B86" s="330" t="s">
        <v>151</v>
      </c>
      <c r="C86" s="322"/>
      <c r="D86" s="322"/>
      <c r="E86" s="322"/>
      <c r="F86" s="457"/>
      <c r="G86" s="458"/>
      <c r="H86" s="458"/>
      <c r="I86" s="325"/>
      <c r="J86" s="325"/>
      <c r="K86" s="333"/>
      <c r="L86" s="355"/>
      <c r="M86" s="333"/>
      <c r="N86" s="333"/>
      <c r="O86" s="326"/>
      <c r="P86" s="326"/>
      <c r="Q86" s="326"/>
    </row>
    <row r="87" spans="1:17" s="327" customFormat="1" ht="12.75">
      <c r="A87" s="357" t="s">
        <v>711</v>
      </c>
      <c r="B87" s="330" t="s">
        <v>40</v>
      </c>
      <c r="C87" s="322"/>
      <c r="D87" s="322"/>
      <c r="E87" s="322"/>
      <c r="F87" s="323"/>
      <c r="G87" s="461" t="s">
        <v>686</v>
      </c>
      <c r="H87" s="462"/>
      <c r="I87" s="462"/>
      <c r="J87" s="325"/>
      <c r="K87" s="333"/>
      <c r="L87" s="355"/>
      <c r="M87" s="333"/>
      <c r="N87" s="333"/>
      <c r="O87" s="326"/>
      <c r="P87" s="326"/>
      <c r="Q87" s="326"/>
    </row>
    <row r="88" spans="1:17" s="327" customFormat="1" ht="12.75" customHeight="1">
      <c r="A88" s="357" t="s">
        <v>712</v>
      </c>
      <c r="B88" s="330" t="s">
        <v>39</v>
      </c>
      <c r="C88" s="322"/>
      <c r="D88" s="322"/>
      <c r="E88" s="322"/>
      <c r="F88" s="323"/>
      <c r="G88" s="462"/>
      <c r="H88" s="462"/>
      <c r="I88" s="462"/>
      <c r="J88" s="325"/>
      <c r="K88" s="333"/>
      <c r="L88" s="355"/>
      <c r="M88" s="333"/>
      <c r="N88" s="333"/>
      <c r="O88" s="326"/>
      <c r="P88" s="326"/>
      <c r="Q88" s="326"/>
    </row>
    <row r="89" spans="1:17" s="327" customFormat="1" ht="12.75">
      <c r="A89" s="357" t="s">
        <v>713</v>
      </c>
      <c r="B89" s="330" t="s">
        <v>687</v>
      </c>
      <c r="C89" s="322"/>
      <c r="D89" s="322"/>
      <c r="E89" s="322"/>
      <c r="F89" s="323"/>
      <c r="G89" s="462"/>
      <c r="H89" s="462"/>
      <c r="I89" s="462"/>
      <c r="J89" s="325"/>
      <c r="K89" s="333"/>
      <c r="L89" s="355"/>
      <c r="M89" s="333"/>
      <c r="N89" s="333"/>
      <c r="O89" s="326"/>
      <c r="P89" s="326"/>
      <c r="Q89" s="326"/>
    </row>
    <row r="90" spans="1:17" s="327" customFormat="1" ht="12.75">
      <c r="A90" s="357" t="s">
        <v>714</v>
      </c>
      <c r="B90" s="330" t="s">
        <v>688</v>
      </c>
      <c r="C90" s="322"/>
      <c r="D90" s="322"/>
      <c r="E90" s="322"/>
      <c r="F90" s="324"/>
      <c r="G90" s="462"/>
      <c r="H90" s="462"/>
      <c r="I90" s="462"/>
      <c r="J90" s="325"/>
      <c r="K90" s="333"/>
      <c r="L90" s="355"/>
      <c r="M90" s="333"/>
      <c r="N90" s="333"/>
      <c r="O90" s="326"/>
      <c r="P90" s="326"/>
      <c r="Q90" s="326"/>
    </row>
    <row r="91" spans="1:17" s="327" customFormat="1" ht="12.75">
      <c r="A91" s="357" t="s">
        <v>715</v>
      </c>
      <c r="B91" s="330" t="s">
        <v>689</v>
      </c>
      <c r="C91" s="322"/>
      <c r="D91" s="322"/>
      <c r="E91" s="322"/>
      <c r="F91" s="324"/>
      <c r="G91" s="462"/>
      <c r="H91" s="462"/>
      <c r="I91" s="462"/>
      <c r="J91" s="325"/>
      <c r="K91" s="333"/>
      <c r="L91" s="355"/>
      <c r="M91" s="333"/>
      <c r="N91" s="333"/>
      <c r="O91" s="326"/>
      <c r="P91" s="326"/>
      <c r="Q91" s="326"/>
    </row>
    <row r="92" spans="1:14" s="327" customFormat="1" ht="12.75">
      <c r="A92" s="357" t="s">
        <v>716</v>
      </c>
      <c r="B92" s="330" t="s">
        <v>506</v>
      </c>
      <c r="C92" s="322"/>
      <c r="D92" s="322"/>
      <c r="E92" s="322"/>
      <c r="F92" s="457"/>
      <c r="G92" s="458"/>
      <c r="H92" s="458"/>
      <c r="I92" s="325"/>
      <c r="J92" s="325"/>
      <c r="K92" s="333"/>
      <c r="L92" s="355"/>
      <c r="M92" s="333"/>
      <c r="N92" s="333"/>
    </row>
    <row r="93" spans="1:14" s="327" customFormat="1" ht="12.75">
      <c r="A93" s="357" t="s">
        <v>717</v>
      </c>
      <c r="B93" s="330" t="s">
        <v>690</v>
      </c>
      <c r="C93" s="322"/>
      <c r="D93" s="322"/>
      <c r="E93" s="322"/>
      <c r="F93" s="457"/>
      <c r="G93" s="458"/>
      <c r="H93" s="458"/>
      <c r="I93" s="325"/>
      <c r="J93" s="325"/>
      <c r="K93" s="333"/>
      <c r="L93" s="355"/>
      <c r="M93" s="333"/>
      <c r="N93" s="333"/>
    </row>
    <row r="94" spans="1:14" s="327" customFormat="1" ht="12.75">
      <c r="A94" s="357" t="s">
        <v>718</v>
      </c>
      <c r="B94" s="330" t="s">
        <v>691</v>
      </c>
      <c r="C94" s="322"/>
      <c r="D94" s="322"/>
      <c r="E94" s="322"/>
      <c r="F94" s="457"/>
      <c r="G94" s="458"/>
      <c r="H94" s="458"/>
      <c r="I94" s="325"/>
      <c r="J94" s="325"/>
      <c r="K94" s="333"/>
      <c r="L94" s="355"/>
      <c r="M94" s="333"/>
      <c r="N94" s="333"/>
    </row>
    <row r="95" spans="1:14" s="327" customFormat="1" ht="12.75">
      <c r="A95" s="357" t="s">
        <v>719</v>
      </c>
      <c r="B95" s="330" t="s">
        <v>692</v>
      </c>
      <c r="C95" s="322"/>
      <c r="D95" s="322"/>
      <c r="E95" s="322"/>
      <c r="F95" s="457"/>
      <c r="G95" s="458"/>
      <c r="H95" s="458"/>
      <c r="I95" s="325"/>
      <c r="J95" s="325"/>
      <c r="K95" s="333"/>
      <c r="L95" s="355"/>
      <c r="M95" s="333"/>
      <c r="N95" s="333"/>
    </row>
    <row r="96" spans="1:14" s="327" customFormat="1" ht="12.75">
      <c r="A96" s="357" t="s">
        <v>720</v>
      </c>
      <c r="B96" s="330" t="s">
        <v>38</v>
      </c>
      <c r="C96" s="322"/>
      <c r="D96" s="322"/>
      <c r="E96" s="322"/>
      <c r="F96" s="457"/>
      <c r="G96" s="458"/>
      <c r="H96" s="458"/>
      <c r="I96" s="325"/>
      <c r="J96" s="325"/>
      <c r="K96" s="333"/>
      <c r="L96" s="355"/>
      <c r="M96" s="333"/>
      <c r="N96" s="333"/>
    </row>
    <row r="97" spans="1:17" s="327" customFormat="1" ht="12.75">
      <c r="A97" s="357" t="s">
        <v>721</v>
      </c>
      <c r="B97" s="330" t="s">
        <v>37</v>
      </c>
      <c r="C97" s="322"/>
      <c r="D97" s="322"/>
      <c r="E97" s="322"/>
      <c r="F97" s="457"/>
      <c r="G97" s="458"/>
      <c r="H97" s="458"/>
      <c r="I97" s="325"/>
      <c r="J97" s="325"/>
      <c r="K97" s="333"/>
      <c r="L97" s="355"/>
      <c r="M97" s="333"/>
      <c r="N97" s="333"/>
      <c r="O97" s="326"/>
      <c r="P97" s="326"/>
      <c r="Q97" s="326"/>
    </row>
    <row r="98" spans="1:17" s="327" customFormat="1" ht="12.75">
      <c r="A98" s="357" t="s">
        <v>722</v>
      </c>
      <c r="B98" s="329" t="s">
        <v>693</v>
      </c>
      <c r="C98" s="322"/>
      <c r="D98" s="322"/>
      <c r="E98" s="322"/>
      <c r="F98" s="457"/>
      <c r="G98" s="458"/>
      <c r="H98" s="458"/>
      <c r="I98" s="325"/>
      <c r="J98" s="325"/>
      <c r="K98" s="333"/>
      <c r="L98" s="355"/>
      <c r="M98" s="333"/>
      <c r="N98" s="333"/>
      <c r="O98" s="326"/>
      <c r="P98" s="326"/>
      <c r="Q98" s="326"/>
    </row>
    <row r="99" spans="1:17" s="327" customFormat="1" ht="12.75">
      <c r="A99" s="357" t="s">
        <v>723</v>
      </c>
      <c r="B99" s="329" t="s">
        <v>694</v>
      </c>
      <c r="C99" s="322"/>
      <c r="D99" s="322"/>
      <c r="E99" s="322"/>
      <c r="F99" s="457"/>
      <c r="G99" s="458"/>
      <c r="H99" s="458"/>
      <c r="I99" s="325"/>
      <c r="J99" s="325"/>
      <c r="K99" s="333"/>
      <c r="L99" s="355"/>
      <c r="M99" s="333"/>
      <c r="N99" s="333"/>
      <c r="O99" s="326"/>
      <c r="P99" s="326"/>
      <c r="Q99" s="326"/>
    </row>
    <row r="100" spans="1:14" s="326" customFormat="1" ht="12.75">
      <c r="A100" s="357" t="s">
        <v>724</v>
      </c>
      <c r="B100" s="329" t="s">
        <v>695</v>
      </c>
      <c r="C100" s="322"/>
      <c r="D100" s="322"/>
      <c r="E100" s="322"/>
      <c r="F100" s="457"/>
      <c r="G100" s="458"/>
      <c r="H100" s="458"/>
      <c r="I100" s="331"/>
      <c r="J100" s="331"/>
      <c r="K100" s="333"/>
      <c r="L100" s="355"/>
      <c r="M100" s="333"/>
      <c r="N100" s="333"/>
    </row>
    <row r="101" spans="1:14" s="326" customFormat="1" ht="12.75">
      <c r="A101" s="357" t="s">
        <v>725</v>
      </c>
      <c r="B101" s="329" t="s">
        <v>503</v>
      </c>
      <c r="C101" s="322"/>
      <c r="D101" s="322"/>
      <c r="E101" s="322"/>
      <c r="F101" s="457"/>
      <c r="G101" s="458"/>
      <c r="H101" s="458"/>
      <c r="I101" s="331"/>
      <c r="J101" s="331"/>
      <c r="K101" s="333"/>
      <c r="L101" s="355"/>
      <c r="M101" s="333"/>
      <c r="N101" s="333"/>
    </row>
    <row r="102" spans="1:14" s="326" customFormat="1" ht="12.75">
      <c r="A102" s="357" t="s">
        <v>726</v>
      </c>
      <c r="B102" s="329" t="s">
        <v>495</v>
      </c>
      <c r="C102" s="322"/>
      <c r="D102" s="322"/>
      <c r="E102" s="322"/>
      <c r="F102" s="457"/>
      <c r="G102" s="458"/>
      <c r="H102" s="458"/>
      <c r="I102" s="331"/>
      <c r="J102" s="331"/>
      <c r="K102" s="333"/>
      <c r="L102" s="355"/>
      <c r="M102" s="333"/>
      <c r="N102" s="333"/>
    </row>
    <row r="103" spans="1:14" s="326" customFormat="1" ht="12.75">
      <c r="A103" s="357" t="s">
        <v>727</v>
      </c>
      <c r="B103" s="329" t="s">
        <v>696</v>
      </c>
      <c r="C103" s="322"/>
      <c r="D103" s="322"/>
      <c r="E103" s="322"/>
      <c r="F103" s="457"/>
      <c r="G103" s="458"/>
      <c r="H103" s="458"/>
      <c r="I103" s="331"/>
      <c r="J103" s="331"/>
      <c r="K103" s="333"/>
      <c r="L103" s="355"/>
      <c r="M103" s="333"/>
      <c r="N103" s="333"/>
    </row>
    <row r="104" spans="1:17" s="327" customFormat="1" ht="12.75">
      <c r="A104" s="357" t="s">
        <v>728</v>
      </c>
      <c r="B104" s="329" t="s">
        <v>697</v>
      </c>
      <c r="C104" s="322"/>
      <c r="D104" s="322"/>
      <c r="E104" s="322"/>
      <c r="F104" s="457"/>
      <c r="G104" s="458"/>
      <c r="H104" s="458"/>
      <c r="I104" s="331"/>
      <c r="J104" s="331"/>
      <c r="K104" s="333"/>
      <c r="L104" s="355"/>
      <c r="M104" s="333"/>
      <c r="N104" s="333"/>
      <c r="O104" s="326"/>
      <c r="P104" s="326"/>
      <c r="Q104" s="326"/>
    </row>
    <row r="105" spans="1:17" s="327" customFormat="1" ht="13.5" thickBot="1">
      <c r="A105" s="358" t="s">
        <v>729</v>
      </c>
      <c r="B105" s="359" t="s">
        <v>698</v>
      </c>
      <c r="C105" s="360"/>
      <c r="D105" s="360"/>
      <c r="E105" s="360"/>
      <c r="F105" s="459"/>
      <c r="G105" s="460"/>
      <c r="H105" s="460"/>
      <c r="I105" s="361"/>
      <c r="J105" s="361"/>
      <c r="K105" s="362"/>
      <c r="L105" s="363"/>
      <c r="M105" s="333"/>
      <c r="N105" s="333"/>
      <c r="O105" s="326"/>
      <c r="P105" s="326"/>
      <c r="Q105" s="326"/>
    </row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</sheetData>
  <sheetProtection password="DE16" sheet="1" objects="1" scenarios="1"/>
  <mergeCells count="73">
    <mergeCell ref="A1:A2"/>
    <mergeCell ref="B1:B2"/>
    <mergeCell ref="C1:D2"/>
    <mergeCell ref="F1:L2"/>
    <mergeCell ref="J47:L47"/>
    <mergeCell ref="J48:L48"/>
    <mergeCell ref="J43:L43"/>
    <mergeCell ref="J44:L44"/>
    <mergeCell ref="J45:L45"/>
    <mergeCell ref="J46:L46"/>
    <mergeCell ref="J34:L34"/>
    <mergeCell ref="J41:L41"/>
    <mergeCell ref="J42:L42"/>
    <mergeCell ref="J39:L39"/>
    <mergeCell ref="J31:L31"/>
    <mergeCell ref="J32:L32"/>
    <mergeCell ref="J33:L33"/>
    <mergeCell ref="J29:L29"/>
    <mergeCell ref="J26:L26"/>
    <mergeCell ref="J15:L15"/>
    <mergeCell ref="J16:L16"/>
    <mergeCell ref="J18:L18"/>
    <mergeCell ref="J22:L22"/>
    <mergeCell ref="J9:L9"/>
    <mergeCell ref="J12:L12"/>
    <mergeCell ref="J13:L13"/>
    <mergeCell ref="J14:L14"/>
    <mergeCell ref="J3:L3"/>
    <mergeCell ref="J5:L5"/>
    <mergeCell ref="J6:L6"/>
    <mergeCell ref="J8:L8"/>
    <mergeCell ref="C50:E50"/>
    <mergeCell ref="F50:H50"/>
    <mergeCell ref="I50:J50"/>
    <mergeCell ref="K50:L50"/>
    <mergeCell ref="K54:L54"/>
    <mergeCell ref="J49:L49"/>
    <mergeCell ref="J51:L51"/>
    <mergeCell ref="J52:L52"/>
    <mergeCell ref="J53:K53"/>
    <mergeCell ref="C74:E74"/>
    <mergeCell ref="F74:H74"/>
    <mergeCell ref="I74:J74"/>
    <mergeCell ref="C54:E54"/>
    <mergeCell ref="F54:H54"/>
    <mergeCell ref="I54:J5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G87:I91"/>
    <mergeCell ref="F92:H92"/>
    <mergeCell ref="F93:H93"/>
    <mergeCell ref="F94:H94"/>
    <mergeCell ref="F95:H95"/>
    <mergeCell ref="F96:H96"/>
    <mergeCell ref="F97:H97"/>
    <mergeCell ref="F98:H98"/>
    <mergeCell ref="F103:H103"/>
    <mergeCell ref="F104:H104"/>
    <mergeCell ref="F105:H105"/>
    <mergeCell ref="F99:H99"/>
    <mergeCell ref="F100:H100"/>
    <mergeCell ref="F101:H101"/>
    <mergeCell ref="F102:H102"/>
  </mergeCells>
  <dataValidations count="2">
    <dataValidation type="decimal" operator="greaterThanOrEqual" allowBlank="1" showInputMessage="1" showErrorMessage="1" errorTitle="Fehlermeldung" error="Nur Zahlen, die größer oder gleich Null sind dürfen eingegeben werden!" sqref="I68:L69 I72:L72 D44:H44 I41:I43 I45:I53 C56:D56 C60:D60 C65:D65 C67:D67 C70:D71 C73:D73 F56:G56 F60:G60 F65:G65 F67:G67 F70:G71 F73:G73 I57:L59 I61:L64 I66:L66 D31:H38 D5:H6 D12:H15 D8:H10 D27:H29 D18:H25">
      <formula1>0</formula1>
    </dataValidation>
    <dataValidation type="list" allowBlank="1" showInputMessage="1" showErrorMessage="1" errorTitle="Fehlermeldung" error="Es kann nur ein X eingegeben werden!" sqref="C76:E105">
      <formula1>$P$36</formula1>
    </dataValidation>
  </dataValidations>
  <printOptions/>
  <pageMargins left="0.75" right="0.25" top="0.71" bottom="0.8" header="0.4921259845" footer="0.4921259845"/>
  <pageSetup fitToHeight="1" fitToWidth="1" horizontalDpi="600" verticalDpi="600" orientation="landscape" paperSize="9" scale="34" r:id="rId2"/>
  <headerFooter alignWithMargins="0">
    <oddHeader>&amp;R&amp;A</oddHeader>
    <oddFooter>&amp;L&amp;D&amp;C&amp;F&amp;RSeite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33"/>
  <sheetViews>
    <sheetView showGridLines="0" view="pageBreakPreview" zoomScale="75" zoomScaleNormal="75" zoomScaleSheetLayoutView="75" workbookViewId="0" topLeftCell="A1">
      <selection activeCell="G25" sqref="G25"/>
    </sheetView>
  </sheetViews>
  <sheetFormatPr defaultColWidth="11.421875" defaultRowHeight="12.75"/>
  <cols>
    <col min="1" max="1" width="8.28125" style="3" bestFit="1" customWidth="1"/>
    <col min="2" max="2" width="48.57421875" style="3" customWidth="1"/>
    <col min="3" max="12" width="11.57421875" style="3" customWidth="1"/>
    <col min="13" max="16384" width="11.421875" style="3" customWidth="1"/>
  </cols>
  <sheetData>
    <row r="1" spans="1:12" ht="18" customHeight="1">
      <c r="A1" s="506" t="s">
        <v>170</v>
      </c>
      <c r="B1" s="437" t="s">
        <v>276</v>
      </c>
      <c r="C1" s="441" t="str">
        <f>'A.Organisatorische Fragen'!F1</f>
        <v>Geschäftsjahr 2006</v>
      </c>
      <c r="D1" s="438"/>
      <c r="E1" s="438"/>
      <c r="F1" s="441">
        <f>'Allgemeine Informationen'!C11</f>
        <v>0</v>
      </c>
      <c r="G1" s="443"/>
      <c r="H1" s="443"/>
      <c r="I1" s="443"/>
      <c r="J1" s="443"/>
      <c r="K1" s="443"/>
      <c r="L1" s="444"/>
    </row>
    <row r="2" spans="1:12" ht="18" customHeight="1">
      <c r="A2" s="425"/>
      <c r="B2" s="439"/>
      <c r="C2" s="440"/>
      <c r="D2" s="440"/>
      <c r="E2" s="440"/>
      <c r="F2" s="445"/>
      <c r="G2" s="445"/>
      <c r="H2" s="445"/>
      <c r="I2" s="445"/>
      <c r="J2" s="445"/>
      <c r="K2" s="445"/>
      <c r="L2" s="446"/>
    </row>
    <row r="3" spans="1:12" ht="15.75">
      <c r="A3" s="134"/>
      <c r="B3" s="135" t="s">
        <v>428</v>
      </c>
      <c r="C3" s="503" t="s">
        <v>142</v>
      </c>
      <c r="D3" s="503"/>
      <c r="E3" s="503"/>
      <c r="F3" s="503"/>
      <c r="G3" s="503"/>
      <c r="H3" s="140"/>
      <c r="I3" s="504" t="s">
        <v>143</v>
      </c>
      <c r="J3" s="505"/>
      <c r="K3" s="140"/>
      <c r="L3" s="140"/>
    </row>
    <row r="4" spans="1:12" ht="38.25">
      <c r="A4" s="136"/>
      <c r="B4" s="137"/>
      <c r="C4" s="141" t="s">
        <v>267</v>
      </c>
      <c r="D4" s="141" t="s">
        <v>183</v>
      </c>
      <c r="E4" s="141" t="s">
        <v>184</v>
      </c>
      <c r="F4" s="141" t="s">
        <v>269</v>
      </c>
      <c r="G4" s="141" t="s">
        <v>268</v>
      </c>
      <c r="H4" s="141" t="s">
        <v>141</v>
      </c>
      <c r="I4" s="141" t="s">
        <v>268</v>
      </c>
      <c r="J4" s="141" t="s">
        <v>267</v>
      </c>
      <c r="K4" s="141" t="s">
        <v>313</v>
      </c>
      <c r="L4" s="141" t="s">
        <v>314</v>
      </c>
    </row>
    <row r="5" spans="1:12" s="4" customFormat="1" ht="12.75">
      <c r="A5" s="138"/>
      <c r="B5" s="139" t="s">
        <v>94</v>
      </c>
      <c r="C5" s="142" t="s">
        <v>12</v>
      </c>
      <c r="D5" s="142" t="str">
        <f>C5</f>
        <v>TEUR</v>
      </c>
      <c r="E5" s="142" t="str">
        <f>C5</f>
        <v>TEUR</v>
      </c>
      <c r="F5" s="142" t="str">
        <f>C5</f>
        <v>TEUR</v>
      </c>
      <c r="G5" s="142" t="str">
        <f>C5</f>
        <v>TEUR</v>
      </c>
      <c r="H5" s="142" t="str">
        <f>C5</f>
        <v>TEUR</v>
      </c>
      <c r="I5" s="142" t="str">
        <f>C5</f>
        <v>TEUR</v>
      </c>
      <c r="J5" s="142" t="str">
        <f>C5</f>
        <v>TEUR</v>
      </c>
      <c r="K5" s="142" t="str">
        <f>C5</f>
        <v>TEUR</v>
      </c>
      <c r="L5" s="142" t="str">
        <f>C5</f>
        <v>TEUR</v>
      </c>
    </row>
    <row r="6" spans="1:12" ht="12.75">
      <c r="A6" s="43" t="s">
        <v>307</v>
      </c>
      <c r="B6" s="44" t="s">
        <v>95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2.75">
      <c r="A7" s="57" t="s">
        <v>172</v>
      </c>
      <c r="B7" s="42" t="s">
        <v>96</v>
      </c>
      <c r="C7" s="188">
        <v>0</v>
      </c>
      <c r="D7" s="188">
        <v>0</v>
      </c>
      <c r="E7" s="188">
        <v>0</v>
      </c>
      <c r="F7" s="188">
        <v>0</v>
      </c>
      <c r="G7" s="189">
        <f aca="true" t="shared" si="0" ref="G7:G13">C7+D7-E7+F7</f>
        <v>0</v>
      </c>
      <c r="H7" s="188">
        <v>0</v>
      </c>
      <c r="I7" s="189">
        <f aca="true" t="shared" si="1" ref="I7:I13">C7+D7-E7+F7-H7</f>
        <v>0</v>
      </c>
      <c r="J7" s="188">
        <v>0</v>
      </c>
      <c r="K7" s="188">
        <v>0</v>
      </c>
      <c r="L7" s="188">
        <v>0</v>
      </c>
    </row>
    <row r="8" spans="1:12" ht="12.75">
      <c r="A8" s="57" t="s">
        <v>173</v>
      </c>
      <c r="B8" s="42" t="s">
        <v>49</v>
      </c>
      <c r="C8" s="189">
        <f>C9+C10+C11+C12</f>
        <v>0</v>
      </c>
      <c r="D8" s="189">
        <f>D9+D10+D11+D12</f>
        <v>0</v>
      </c>
      <c r="E8" s="189">
        <f>E9+E10+E11+E12</f>
        <v>0</v>
      </c>
      <c r="F8" s="189">
        <f>F9+F10+F11+F12</f>
        <v>0</v>
      </c>
      <c r="G8" s="189">
        <f>C8+D8-E8+F8</f>
        <v>0</v>
      </c>
      <c r="H8" s="189">
        <f>H9+H10+H11+H12</f>
        <v>0</v>
      </c>
      <c r="I8" s="189">
        <f>C8+D8-E8+F8-H8</f>
        <v>0</v>
      </c>
      <c r="J8" s="189">
        <f>J9+J10+J11+J12</f>
        <v>0</v>
      </c>
      <c r="K8" s="189">
        <f>K9+K10+K11+K12</f>
        <v>0</v>
      </c>
      <c r="L8" s="189">
        <f>L9+L10+L11+L12</f>
        <v>0</v>
      </c>
    </row>
    <row r="9" spans="1:12" ht="12.75">
      <c r="A9" s="57" t="s">
        <v>308</v>
      </c>
      <c r="B9" s="42" t="s">
        <v>138</v>
      </c>
      <c r="C9" s="2">
        <v>0</v>
      </c>
      <c r="D9" s="2">
        <v>0</v>
      </c>
      <c r="E9" s="2">
        <v>0</v>
      </c>
      <c r="F9" s="2">
        <v>0</v>
      </c>
      <c r="G9" s="190">
        <f t="shared" si="0"/>
        <v>0</v>
      </c>
      <c r="H9" s="2">
        <v>0</v>
      </c>
      <c r="I9" s="190">
        <f t="shared" si="1"/>
        <v>0</v>
      </c>
      <c r="J9" s="2">
        <v>0</v>
      </c>
      <c r="K9" s="2">
        <v>0</v>
      </c>
      <c r="L9" s="2">
        <v>0</v>
      </c>
    </row>
    <row r="10" spans="1:12" ht="12.75">
      <c r="A10" s="57" t="s">
        <v>309</v>
      </c>
      <c r="B10" s="42" t="s">
        <v>139</v>
      </c>
      <c r="C10" s="2">
        <v>0</v>
      </c>
      <c r="D10" s="2">
        <v>0</v>
      </c>
      <c r="E10" s="2">
        <v>0</v>
      </c>
      <c r="F10" s="2">
        <v>0</v>
      </c>
      <c r="G10" s="190">
        <f t="shared" si="0"/>
        <v>0</v>
      </c>
      <c r="H10" s="2">
        <v>0</v>
      </c>
      <c r="I10" s="190">
        <f t="shared" si="1"/>
        <v>0</v>
      </c>
      <c r="J10" s="2">
        <v>0</v>
      </c>
      <c r="K10" s="2">
        <v>0</v>
      </c>
      <c r="L10" s="2">
        <v>0</v>
      </c>
    </row>
    <row r="11" spans="1:12" ht="12.75">
      <c r="A11" s="57" t="s">
        <v>310</v>
      </c>
      <c r="B11" s="42" t="s">
        <v>498</v>
      </c>
      <c r="C11" s="2">
        <v>0</v>
      </c>
      <c r="D11" s="2">
        <v>0</v>
      </c>
      <c r="E11" s="2">
        <v>0</v>
      </c>
      <c r="F11" s="2">
        <v>0</v>
      </c>
      <c r="G11" s="190">
        <f t="shared" si="0"/>
        <v>0</v>
      </c>
      <c r="H11" s="2">
        <v>0</v>
      </c>
      <c r="I11" s="190">
        <f t="shared" si="1"/>
        <v>0</v>
      </c>
      <c r="J11" s="2">
        <v>0</v>
      </c>
      <c r="K11" s="2">
        <v>0</v>
      </c>
      <c r="L11" s="2">
        <v>0</v>
      </c>
    </row>
    <row r="12" spans="1:12" ht="12.75">
      <c r="A12" s="57" t="s">
        <v>311</v>
      </c>
      <c r="B12" s="42" t="s">
        <v>144</v>
      </c>
      <c r="C12" s="2">
        <v>0</v>
      </c>
      <c r="D12" s="2">
        <v>0</v>
      </c>
      <c r="E12" s="2">
        <v>0</v>
      </c>
      <c r="F12" s="2">
        <v>0</v>
      </c>
      <c r="G12" s="190">
        <f t="shared" si="0"/>
        <v>0</v>
      </c>
      <c r="H12" s="2">
        <v>0</v>
      </c>
      <c r="I12" s="190">
        <f t="shared" si="1"/>
        <v>0</v>
      </c>
      <c r="J12" s="2">
        <v>0</v>
      </c>
      <c r="K12" s="2">
        <v>0</v>
      </c>
      <c r="L12" s="2">
        <v>0</v>
      </c>
    </row>
    <row r="13" spans="1:12" ht="12.75">
      <c r="A13" s="57" t="s">
        <v>174</v>
      </c>
      <c r="B13" s="58" t="s">
        <v>98</v>
      </c>
      <c r="C13" s="188">
        <v>0</v>
      </c>
      <c r="D13" s="188">
        <v>0</v>
      </c>
      <c r="E13" s="188">
        <v>0</v>
      </c>
      <c r="F13" s="188">
        <v>0</v>
      </c>
      <c r="G13" s="189">
        <f t="shared" si="0"/>
        <v>0</v>
      </c>
      <c r="H13" s="188">
        <v>0</v>
      </c>
      <c r="I13" s="189">
        <f t="shared" si="1"/>
        <v>0</v>
      </c>
      <c r="J13" s="188">
        <v>0</v>
      </c>
      <c r="K13" s="188">
        <v>0</v>
      </c>
      <c r="L13" s="188">
        <v>0</v>
      </c>
    </row>
    <row r="14" spans="1:12" ht="12.75">
      <c r="A14" s="60" t="s">
        <v>175</v>
      </c>
      <c r="B14" s="63" t="s">
        <v>13</v>
      </c>
      <c r="C14" s="191">
        <f aca="true" t="shared" si="2" ref="C14:L14">C7+C9+C10+C11+C12+C13</f>
        <v>0</v>
      </c>
      <c r="D14" s="191">
        <f t="shared" si="2"/>
        <v>0</v>
      </c>
      <c r="E14" s="191">
        <f t="shared" si="2"/>
        <v>0</v>
      </c>
      <c r="F14" s="191">
        <f t="shared" si="2"/>
        <v>0</v>
      </c>
      <c r="G14" s="191">
        <f t="shared" si="2"/>
        <v>0</v>
      </c>
      <c r="H14" s="191">
        <f t="shared" si="2"/>
        <v>0</v>
      </c>
      <c r="I14" s="191">
        <f t="shared" si="2"/>
        <v>0</v>
      </c>
      <c r="J14" s="191">
        <f t="shared" si="2"/>
        <v>0</v>
      </c>
      <c r="K14" s="191">
        <f t="shared" si="2"/>
        <v>0</v>
      </c>
      <c r="L14" s="191">
        <f t="shared" si="2"/>
        <v>0</v>
      </c>
    </row>
    <row r="15" spans="1:12" ht="12.75">
      <c r="A15" s="229"/>
      <c r="B15" s="154"/>
      <c r="C15" s="154"/>
      <c r="D15" s="154"/>
      <c r="E15" s="154"/>
      <c r="F15" s="154"/>
      <c r="G15" s="154"/>
      <c r="H15" s="154"/>
      <c r="I15" s="154"/>
      <c r="J15" s="58"/>
      <c r="K15" s="58"/>
      <c r="L15" s="103"/>
    </row>
    <row r="16" spans="1:12" ht="12.75">
      <c r="A16" s="237" t="s">
        <v>517</v>
      </c>
      <c r="B16" s="238" t="s">
        <v>518</v>
      </c>
      <c r="C16" s="233">
        <v>0</v>
      </c>
      <c r="D16" s="233">
        <v>0</v>
      </c>
      <c r="E16" s="233">
        <v>0</v>
      </c>
      <c r="F16" s="233">
        <v>0</v>
      </c>
      <c r="G16" s="234">
        <f>C16+D16-E16+F16</f>
        <v>0</v>
      </c>
      <c r="H16" s="233">
        <v>0</v>
      </c>
      <c r="I16" s="234">
        <f>C16+D16-E16+F16-H16</f>
        <v>0</v>
      </c>
      <c r="J16" s="233">
        <v>0</v>
      </c>
      <c r="K16" s="233">
        <v>0</v>
      </c>
      <c r="L16" s="233">
        <v>0</v>
      </c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/>
      <c r="B29" s="21"/>
      <c r="C29" s="21"/>
      <c r="D29" s="21"/>
      <c r="E29" s="21"/>
      <c r="F29" s="21"/>
      <c r="G29" s="21"/>
      <c r="H29" s="21"/>
      <c r="I29" s="21"/>
    </row>
    <row r="30" spans="2:9" ht="12.75"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8">
      <c r="A32" s="23"/>
      <c r="B32" s="23"/>
      <c r="C32" s="23"/>
      <c r="D32" s="23"/>
      <c r="E32" s="23"/>
      <c r="F32" s="23"/>
      <c r="G32" s="23"/>
      <c r="H32" s="23"/>
      <c r="I32" s="23"/>
    </row>
    <row r="33" spans="2:9" ht="12.75">
      <c r="B33" s="24"/>
      <c r="C33" s="24"/>
      <c r="D33" s="24"/>
      <c r="E33" s="24"/>
      <c r="F33" s="24"/>
      <c r="G33" s="24"/>
      <c r="H33" s="24"/>
      <c r="I33" s="24"/>
    </row>
  </sheetData>
  <sheetProtection password="DE16" sheet="1" objects="1" scenarios="1"/>
  <mergeCells count="6">
    <mergeCell ref="C3:G3"/>
    <mergeCell ref="I3:J3"/>
    <mergeCell ref="A1:A2"/>
    <mergeCell ref="B1:B2"/>
    <mergeCell ref="C1:E2"/>
    <mergeCell ref="F1:L2"/>
  </mergeCells>
  <dataValidations count="1">
    <dataValidation type="decimal" operator="greaterThanOrEqual" showErrorMessage="1" errorTitle="Fehlermeldung" error="Es darf nur ein Wert größer gleich Null eingegeben werden!" sqref="J9:L13 J7:L7 C9:E13 C7:E7 H7 H9:H13 J16:L16 C16:E16 H16">
      <formula1>0</formula1>
    </dataValidation>
  </dataValidations>
  <printOptions/>
  <pageMargins left="0.75" right="0.27" top="1" bottom="0.78" header="0.4921259845" footer="0.4921259845"/>
  <pageSetup fitToHeight="1" fitToWidth="1" horizontalDpi="600" verticalDpi="600" orientation="landscape" paperSize="9" scale="78" r:id="rId1"/>
  <headerFooter alignWithMargins="0">
    <oddHeader>&amp;R&amp;A</oddHeader>
    <oddFooter>&amp;L&amp;D&amp;C&amp;F&amp;RSeite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91"/>
  <sheetViews>
    <sheetView showGridLines="0" view="pageBreakPreview" zoomScale="70" zoomScaleNormal="75" zoomScaleSheetLayoutView="70" workbookViewId="0" topLeftCell="A1">
      <selection activeCell="F68" sqref="F68"/>
    </sheetView>
  </sheetViews>
  <sheetFormatPr defaultColWidth="11.421875" defaultRowHeight="12.75"/>
  <cols>
    <col min="1" max="1" width="9.140625" style="20" bestFit="1" customWidth="1"/>
    <col min="2" max="2" width="52.57421875" style="20" customWidth="1"/>
    <col min="3" max="6" width="18.00390625" style="20" customWidth="1"/>
    <col min="7" max="7" width="30.7109375" style="20" customWidth="1"/>
    <col min="8" max="8" width="11.421875" style="20" customWidth="1"/>
    <col min="9" max="9" width="11.421875" style="20" hidden="1" customWidth="1"/>
    <col min="10" max="16384" width="11.421875" style="20" customWidth="1"/>
  </cols>
  <sheetData>
    <row r="1" spans="1:9" ht="18" customHeight="1">
      <c r="A1" s="453" t="s">
        <v>277</v>
      </c>
      <c r="B1" s="454" t="s">
        <v>440</v>
      </c>
      <c r="C1" s="509" t="str">
        <f>'A.Organisatorische Fragen'!F1</f>
        <v>Geschäftsjahr 2006</v>
      </c>
      <c r="D1" s="438"/>
      <c r="E1" s="441">
        <f>'Allgemeine Informationen'!C11</f>
        <v>0</v>
      </c>
      <c r="F1" s="510"/>
      <c r="G1" s="511"/>
      <c r="H1" s="171"/>
      <c r="I1" s="171"/>
    </row>
    <row r="2" spans="1:7" s="21" customFormat="1" ht="18" customHeight="1">
      <c r="A2" s="425"/>
      <c r="B2" s="439"/>
      <c r="C2" s="440"/>
      <c r="D2" s="440"/>
      <c r="E2" s="512"/>
      <c r="F2" s="512"/>
      <c r="G2" s="513"/>
    </row>
    <row r="3" spans="1:7" ht="12.75">
      <c r="A3" s="72" t="s">
        <v>278</v>
      </c>
      <c r="B3" s="144" t="s">
        <v>326</v>
      </c>
      <c r="C3" s="145"/>
      <c r="D3" s="145"/>
      <c r="E3" s="145"/>
      <c r="F3" s="145"/>
      <c r="G3" s="146"/>
    </row>
    <row r="4" spans="1:7" ht="26.25">
      <c r="A4" s="147"/>
      <c r="B4" s="148"/>
      <c r="C4" s="149" t="s">
        <v>449</v>
      </c>
      <c r="D4" s="150" t="str">
        <f>'C.Detail Anlagevermögen'!B3</f>
        <v>Stromnetzbereich</v>
      </c>
      <c r="E4" s="151" t="s">
        <v>171</v>
      </c>
      <c r="F4" s="150" t="s">
        <v>450</v>
      </c>
      <c r="G4" s="151" t="str">
        <f>'B.Energiew. Daten Teil 1'!I3</f>
        <v>Kommentare</v>
      </c>
    </row>
    <row r="5" spans="1:7" ht="12.75">
      <c r="A5" s="77"/>
      <c r="B5" s="152"/>
      <c r="C5" s="53" t="str">
        <f>'C.Detail Anlagevermögen'!C5</f>
        <v>TEUR</v>
      </c>
      <c r="D5" s="53" t="str">
        <f>'C.Detail Anlagevermögen'!C5</f>
        <v>TEUR</v>
      </c>
      <c r="E5" s="53" t="str">
        <f>'C.Detail Anlagevermögen'!C5</f>
        <v>TEUR</v>
      </c>
      <c r="F5" s="53" t="str">
        <f>'C.Detail Anlagevermögen'!C5</f>
        <v>TEUR</v>
      </c>
      <c r="G5" s="53"/>
    </row>
    <row r="6" spans="1:7" ht="12.75">
      <c r="A6" s="78"/>
      <c r="B6" s="152"/>
      <c r="C6" s="78"/>
      <c r="D6" s="78"/>
      <c r="E6" s="78"/>
      <c r="F6" s="78"/>
      <c r="G6" s="78"/>
    </row>
    <row r="7" spans="1:7" s="21" customFormat="1" ht="12.75">
      <c r="A7" s="153" t="s">
        <v>279</v>
      </c>
      <c r="B7" s="154" t="s">
        <v>75</v>
      </c>
      <c r="C7" s="18">
        <v>0</v>
      </c>
      <c r="D7" s="190">
        <f>SUM(D8:D11)</f>
        <v>0</v>
      </c>
      <c r="E7" s="18">
        <v>0</v>
      </c>
      <c r="F7" s="189">
        <f>SUM(C7:E7)</f>
        <v>0</v>
      </c>
      <c r="G7" s="213"/>
    </row>
    <row r="8" spans="1:7" s="4" customFormat="1" ht="12.75">
      <c r="A8" s="153" t="s">
        <v>280</v>
      </c>
      <c r="B8" s="154" t="s">
        <v>417</v>
      </c>
      <c r="C8" s="192"/>
      <c r="D8" s="2">
        <v>0</v>
      </c>
      <c r="E8" s="192"/>
      <c r="F8" s="190">
        <f>D8</f>
        <v>0</v>
      </c>
      <c r="G8" s="213"/>
    </row>
    <row r="9" spans="1:7" s="4" customFormat="1" ht="12.75">
      <c r="A9" s="153" t="s">
        <v>281</v>
      </c>
      <c r="B9" s="154" t="s">
        <v>418</v>
      </c>
      <c r="C9" s="192"/>
      <c r="D9" s="2">
        <v>0</v>
      </c>
      <c r="E9" s="192"/>
      <c r="F9" s="190">
        <f>D9</f>
        <v>0</v>
      </c>
      <c r="G9" s="213"/>
    </row>
    <row r="10" spans="1:7" s="4" customFormat="1" ht="12.75">
      <c r="A10" s="153" t="s">
        <v>282</v>
      </c>
      <c r="B10" s="154" t="s">
        <v>419</v>
      </c>
      <c r="C10" s="192"/>
      <c r="D10" s="2">
        <v>0</v>
      </c>
      <c r="E10" s="192"/>
      <c r="F10" s="190">
        <f>D10</f>
        <v>0</v>
      </c>
      <c r="G10" s="213"/>
    </row>
    <row r="11" spans="1:7" s="4" customFormat="1" ht="12" customHeight="1">
      <c r="A11" s="153" t="s">
        <v>283</v>
      </c>
      <c r="B11" s="154" t="s">
        <v>420</v>
      </c>
      <c r="C11" s="192"/>
      <c r="D11" s="2">
        <v>0</v>
      </c>
      <c r="E11" s="192"/>
      <c r="F11" s="190">
        <f>D11</f>
        <v>0</v>
      </c>
      <c r="G11" s="205"/>
    </row>
    <row r="12" spans="1:7" ht="12.75">
      <c r="A12" s="153" t="s">
        <v>284</v>
      </c>
      <c r="B12" s="154" t="s">
        <v>85</v>
      </c>
      <c r="C12" s="1">
        <v>0</v>
      </c>
      <c r="D12" s="1">
        <v>0</v>
      </c>
      <c r="E12" s="1">
        <v>0</v>
      </c>
      <c r="F12" s="189">
        <f aca="true" t="shared" si="0" ref="F12:F33">SUM(C12:E12)</f>
        <v>0</v>
      </c>
      <c r="G12" s="214"/>
    </row>
    <row r="13" spans="1:7" ht="12.75">
      <c r="A13" s="153" t="s">
        <v>285</v>
      </c>
      <c r="B13" s="154" t="s">
        <v>92</v>
      </c>
      <c r="C13" s="1">
        <v>0</v>
      </c>
      <c r="D13" s="1">
        <v>0</v>
      </c>
      <c r="E13" s="1">
        <v>0</v>
      </c>
      <c r="F13" s="189">
        <f>SUM(C13:E13)</f>
        <v>0</v>
      </c>
      <c r="G13" s="214"/>
    </row>
    <row r="14" spans="1:7" ht="12.75">
      <c r="A14" s="153" t="s">
        <v>286</v>
      </c>
      <c r="B14" s="154" t="s">
        <v>93</v>
      </c>
      <c r="C14" s="1">
        <v>0</v>
      </c>
      <c r="D14" s="193">
        <f>D15+D16</f>
        <v>0</v>
      </c>
      <c r="E14" s="1">
        <v>0</v>
      </c>
      <c r="F14" s="189">
        <f t="shared" si="0"/>
        <v>0</v>
      </c>
      <c r="G14" s="214"/>
    </row>
    <row r="15" spans="1:7" ht="12.75">
      <c r="A15" s="153" t="s">
        <v>415</v>
      </c>
      <c r="B15" s="154" t="s">
        <v>416</v>
      </c>
      <c r="C15" s="163"/>
      <c r="D15" s="1">
        <v>0</v>
      </c>
      <c r="E15" s="163"/>
      <c r="F15" s="190">
        <f>D15</f>
        <v>0</v>
      </c>
      <c r="G15" s="214"/>
    </row>
    <row r="16" spans="1:7" ht="12.75">
      <c r="A16" s="153" t="s">
        <v>431</v>
      </c>
      <c r="B16" s="154" t="s">
        <v>430</v>
      </c>
      <c r="C16" s="163"/>
      <c r="D16" s="1">
        <v>0</v>
      </c>
      <c r="E16" s="163"/>
      <c r="F16" s="190">
        <f>D16</f>
        <v>0</v>
      </c>
      <c r="G16" s="214"/>
    </row>
    <row r="17" spans="1:7" ht="12.75">
      <c r="A17" s="153" t="s">
        <v>287</v>
      </c>
      <c r="B17" s="152" t="s">
        <v>86</v>
      </c>
      <c r="C17" s="1">
        <v>0</v>
      </c>
      <c r="D17" s="193">
        <f>D18+D19</f>
        <v>0</v>
      </c>
      <c r="E17" s="1">
        <v>0</v>
      </c>
      <c r="F17" s="189">
        <f>SUM(C17:E17)</f>
        <v>0</v>
      </c>
      <c r="G17" s="214"/>
    </row>
    <row r="18" spans="1:7" ht="12.75">
      <c r="A18" s="153" t="s">
        <v>423</v>
      </c>
      <c r="B18" s="152" t="s">
        <v>424</v>
      </c>
      <c r="C18" s="163"/>
      <c r="D18" s="1">
        <v>0</v>
      </c>
      <c r="E18" s="163"/>
      <c r="F18" s="190">
        <f>D18</f>
        <v>0</v>
      </c>
      <c r="G18" s="214"/>
    </row>
    <row r="19" spans="1:9" ht="12.75">
      <c r="A19" s="153" t="s">
        <v>433</v>
      </c>
      <c r="B19" s="152" t="s">
        <v>432</v>
      </c>
      <c r="C19" s="163"/>
      <c r="D19" s="1">
        <v>0</v>
      </c>
      <c r="E19" s="163"/>
      <c r="F19" s="190">
        <f>D19</f>
        <v>0</v>
      </c>
      <c r="G19" s="214"/>
      <c r="I19" s="20" t="s">
        <v>447</v>
      </c>
    </row>
    <row r="20" spans="1:9" ht="12.75">
      <c r="A20" s="153" t="s">
        <v>288</v>
      </c>
      <c r="B20" s="152" t="s">
        <v>87</v>
      </c>
      <c r="C20" s="1">
        <v>0</v>
      </c>
      <c r="D20" s="1">
        <v>0</v>
      </c>
      <c r="E20" s="1">
        <v>0</v>
      </c>
      <c r="F20" s="189">
        <f t="shared" si="0"/>
        <v>0</v>
      </c>
      <c r="G20" s="214"/>
      <c r="I20" s="20" t="s">
        <v>446</v>
      </c>
    </row>
    <row r="21" spans="1:7" ht="12.75">
      <c r="A21" s="153" t="s">
        <v>289</v>
      </c>
      <c r="B21" s="152" t="s">
        <v>88</v>
      </c>
      <c r="C21" s="1">
        <v>0</v>
      </c>
      <c r="D21" s="1">
        <v>0</v>
      </c>
      <c r="E21" s="1">
        <v>0</v>
      </c>
      <c r="F21" s="189">
        <f t="shared" si="0"/>
        <v>0</v>
      </c>
      <c r="G21" s="214"/>
    </row>
    <row r="22" spans="1:7" ht="12.75">
      <c r="A22" s="153" t="s">
        <v>290</v>
      </c>
      <c r="B22" s="152" t="s">
        <v>89</v>
      </c>
      <c r="C22" s="1">
        <v>0</v>
      </c>
      <c r="D22" s="193">
        <f>+D23+D24</f>
        <v>0</v>
      </c>
      <c r="E22" s="1">
        <v>0</v>
      </c>
      <c r="F22" s="190">
        <f>SUM(C22:E22)</f>
        <v>0</v>
      </c>
      <c r="G22" s="214"/>
    </row>
    <row r="23" spans="1:7" ht="12.75">
      <c r="A23" s="153" t="s">
        <v>563</v>
      </c>
      <c r="B23" s="154" t="s">
        <v>564</v>
      </c>
      <c r="C23" s="1">
        <v>0</v>
      </c>
      <c r="D23" s="1">
        <v>0</v>
      </c>
      <c r="E23" s="1">
        <v>0</v>
      </c>
      <c r="F23" s="190">
        <f>SUM(C23:E23)</f>
        <v>0</v>
      </c>
      <c r="G23" s="214"/>
    </row>
    <row r="24" spans="1:7" ht="12.75">
      <c r="A24" s="153" t="s">
        <v>565</v>
      </c>
      <c r="B24" s="152" t="s">
        <v>566</v>
      </c>
      <c r="C24" s="1">
        <v>0</v>
      </c>
      <c r="D24" s="1">
        <v>0</v>
      </c>
      <c r="E24" s="1">
        <v>0</v>
      </c>
      <c r="F24" s="190">
        <f>SUM(C24:E24)</f>
        <v>0</v>
      </c>
      <c r="G24" s="214"/>
    </row>
    <row r="25" spans="1:7" ht="12.75">
      <c r="A25" s="153" t="s">
        <v>291</v>
      </c>
      <c r="B25" s="152" t="s">
        <v>186</v>
      </c>
      <c r="C25" s="1">
        <v>0</v>
      </c>
      <c r="D25" s="1">
        <v>0</v>
      </c>
      <c r="E25" s="1">
        <v>0</v>
      </c>
      <c r="F25" s="190">
        <f t="shared" si="0"/>
        <v>0</v>
      </c>
      <c r="G25" s="202" t="s">
        <v>500</v>
      </c>
    </row>
    <row r="26" spans="1:7" s="22" customFormat="1" ht="12.75">
      <c r="A26" s="153" t="s">
        <v>292</v>
      </c>
      <c r="B26" s="155" t="s">
        <v>176</v>
      </c>
      <c r="C26" s="189">
        <f>C7+C12+C13+C14+C17+C20+C21+C22+C25</f>
        <v>0</v>
      </c>
      <c r="D26" s="189">
        <f>D7+D12+D13+D14+D17+D20+D21+D22+D25</f>
        <v>0</v>
      </c>
      <c r="E26" s="189">
        <f>E7+E12+E13+E14+E17+E20+E21+E22+E25</f>
        <v>0</v>
      </c>
      <c r="F26" s="189">
        <f t="shared" si="0"/>
        <v>0</v>
      </c>
      <c r="G26" s="213"/>
    </row>
    <row r="27" spans="1:7" ht="12.75">
      <c r="A27" s="153" t="s">
        <v>293</v>
      </c>
      <c r="B27" s="152" t="s">
        <v>154</v>
      </c>
      <c r="C27" s="1">
        <v>0</v>
      </c>
      <c r="D27" s="1">
        <v>0</v>
      </c>
      <c r="E27" s="1">
        <v>0</v>
      </c>
      <c r="F27" s="193">
        <f t="shared" si="0"/>
        <v>0</v>
      </c>
      <c r="G27" s="213"/>
    </row>
    <row r="28" spans="1:7" ht="12.75">
      <c r="A28" s="153" t="s">
        <v>294</v>
      </c>
      <c r="B28" s="152" t="s">
        <v>155</v>
      </c>
      <c r="C28" s="1">
        <v>0</v>
      </c>
      <c r="D28" s="1">
        <v>0</v>
      </c>
      <c r="E28" s="1">
        <v>0</v>
      </c>
      <c r="F28" s="193">
        <f t="shared" si="0"/>
        <v>0</v>
      </c>
      <c r="G28" s="213"/>
    </row>
    <row r="29" spans="1:7" s="22" customFormat="1" ht="12.75">
      <c r="A29" s="153" t="s">
        <v>295</v>
      </c>
      <c r="B29" s="155" t="s">
        <v>177</v>
      </c>
      <c r="C29" s="189">
        <f>SUM(C27:C28)</f>
        <v>0</v>
      </c>
      <c r="D29" s="189">
        <f>SUM(D27:D28)</f>
        <v>0</v>
      </c>
      <c r="E29" s="189">
        <f>SUM(E27:E28)</f>
        <v>0</v>
      </c>
      <c r="F29" s="189">
        <f t="shared" si="0"/>
        <v>0</v>
      </c>
      <c r="G29" s="213"/>
    </row>
    <row r="30" spans="1:7" s="22" customFormat="1" ht="12.75">
      <c r="A30" s="153" t="s">
        <v>296</v>
      </c>
      <c r="B30" s="155" t="s">
        <v>90</v>
      </c>
      <c r="C30" s="194">
        <f>C26+C29</f>
        <v>0</v>
      </c>
      <c r="D30" s="194">
        <f>D26+D29</f>
        <v>0</v>
      </c>
      <c r="E30" s="194">
        <f>E26+E29</f>
        <v>0</v>
      </c>
      <c r="F30" s="194">
        <f t="shared" si="0"/>
        <v>0</v>
      </c>
      <c r="G30" s="215"/>
    </row>
    <row r="31" spans="1:7" ht="12.75">
      <c r="A31" s="153" t="s">
        <v>297</v>
      </c>
      <c r="B31" s="154" t="s">
        <v>156</v>
      </c>
      <c r="C31" s="2">
        <v>0</v>
      </c>
      <c r="D31" s="2">
        <v>0</v>
      </c>
      <c r="E31" s="2">
        <v>0</v>
      </c>
      <c r="F31" s="190">
        <f t="shared" si="0"/>
        <v>0</v>
      </c>
      <c r="G31" s="213"/>
    </row>
    <row r="32" spans="1:7" ht="12.75">
      <c r="A32" s="153" t="s">
        <v>298</v>
      </c>
      <c r="B32" s="154" t="s">
        <v>157</v>
      </c>
      <c r="C32" s="2">
        <v>0</v>
      </c>
      <c r="D32" s="2">
        <v>0</v>
      </c>
      <c r="E32" s="2">
        <v>0</v>
      </c>
      <c r="F32" s="190">
        <f t="shared" si="0"/>
        <v>0</v>
      </c>
      <c r="G32" s="213"/>
    </row>
    <row r="33" spans="1:7" ht="12.75">
      <c r="A33" s="153" t="s">
        <v>299</v>
      </c>
      <c r="B33" s="155" t="s">
        <v>158</v>
      </c>
      <c r="C33" s="191">
        <f>SUM(C30:C32)</f>
        <v>0</v>
      </c>
      <c r="D33" s="191">
        <f>SUM(D30:D32)</f>
        <v>0</v>
      </c>
      <c r="E33" s="191">
        <f>SUM(E30:E32)</f>
        <v>0</v>
      </c>
      <c r="F33" s="191">
        <f t="shared" si="0"/>
        <v>0</v>
      </c>
      <c r="G33" s="216"/>
    </row>
    <row r="34" spans="1:7" ht="12.75">
      <c r="A34" s="77"/>
      <c r="B34" s="152"/>
      <c r="C34" s="156"/>
      <c r="D34" s="157"/>
      <c r="E34" s="156"/>
      <c r="F34" s="156"/>
      <c r="G34" s="158"/>
    </row>
    <row r="35" spans="1:7" ht="12.75">
      <c r="A35" s="72" t="s">
        <v>300</v>
      </c>
      <c r="B35" s="144" t="s">
        <v>422</v>
      </c>
      <c r="C35" s="145"/>
      <c r="D35" s="145"/>
      <c r="E35" s="145"/>
      <c r="F35" s="145"/>
      <c r="G35" s="146"/>
    </row>
    <row r="36" spans="1:7" ht="12.75">
      <c r="A36" s="153"/>
      <c r="B36" s="152"/>
      <c r="C36" s="184"/>
      <c r="D36" s="150" t="str">
        <f>D4</f>
        <v>Stromnetzbereich</v>
      </c>
      <c r="E36" s="514" t="s">
        <v>456</v>
      </c>
      <c r="F36" s="515"/>
      <c r="G36" s="516"/>
    </row>
    <row r="37" spans="1:7" ht="12.75">
      <c r="A37" s="77"/>
      <c r="B37" s="152"/>
      <c r="C37" s="185"/>
      <c r="D37" s="53" t="s">
        <v>465</v>
      </c>
      <c r="E37" s="159"/>
      <c r="F37" s="73"/>
      <c r="G37" s="82"/>
    </row>
    <row r="38" spans="1:7" ht="12.75">
      <c r="A38" s="77"/>
      <c r="B38" s="152"/>
      <c r="C38" s="161"/>
      <c r="D38" s="78"/>
      <c r="E38" s="160"/>
      <c r="F38" s="152"/>
      <c r="G38" s="161"/>
    </row>
    <row r="39" spans="1:7" ht="12.75">
      <c r="A39" s="153" t="s">
        <v>301</v>
      </c>
      <c r="B39" s="152" t="s">
        <v>327</v>
      </c>
      <c r="C39" s="161"/>
      <c r="D39" s="18">
        <v>0</v>
      </c>
      <c r="E39" s="492"/>
      <c r="F39" s="507"/>
      <c r="G39" s="508"/>
    </row>
    <row r="40" spans="1:7" ht="12.75">
      <c r="A40" s="153" t="s">
        <v>302</v>
      </c>
      <c r="B40" s="152" t="s">
        <v>547</v>
      </c>
      <c r="C40" s="161"/>
      <c r="D40" s="18">
        <v>0</v>
      </c>
      <c r="E40" s="492"/>
      <c r="F40" s="507"/>
      <c r="G40" s="508"/>
    </row>
    <row r="41" spans="1:7" ht="12.75">
      <c r="A41" s="153" t="s">
        <v>303</v>
      </c>
      <c r="B41" s="152" t="s">
        <v>548</v>
      </c>
      <c r="C41" s="161"/>
      <c r="D41" s="18">
        <v>0</v>
      </c>
      <c r="E41" s="230"/>
      <c r="F41" s="240"/>
      <c r="G41" s="239"/>
    </row>
    <row r="42" spans="1:7" ht="12.75">
      <c r="A42" s="153" t="s">
        <v>304</v>
      </c>
      <c r="B42" s="152" t="s">
        <v>397</v>
      </c>
      <c r="C42" s="161"/>
      <c r="D42" s="18">
        <v>0</v>
      </c>
      <c r="E42" s="492"/>
      <c r="F42" s="507"/>
      <c r="G42" s="508"/>
    </row>
    <row r="43" spans="1:7" ht="12.75">
      <c r="A43" s="153" t="s">
        <v>305</v>
      </c>
      <c r="B43" s="152" t="s">
        <v>328</v>
      </c>
      <c r="C43" s="161"/>
      <c r="D43" s="18">
        <v>0</v>
      </c>
      <c r="E43" s="492"/>
      <c r="F43" s="507"/>
      <c r="G43" s="508"/>
    </row>
    <row r="44" spans="1:7" ht="12.75">
      <c r="A44" s="153" t="s">
        <v>306</v>
      </c>
      <c r="B44" s="152" t="s">
        <v>402</v>
      </c>
      <c r="C44" s="161"/>
      <c r="D44" s="18">
        <v>0</v>
      </c>
      <c r="E44" s="492"/>
      <c r="F44" s="507"/>
      <c r="G44" s="508"/>
    </row>
    <row r="45" spans="1:7" ht="12.75">
      <c r="A45" s="153" t="s">
        <v>421</v>
      </c>
      <c r="B45" s="152" t="s">
        <v>438</v>
      </c>
      <c r="C45" s="161"/>
      <c r="D45" s="18">
        <v>0</v>
      </c>
      <c r="E45" s="492"/>
      <c r="F45" s="507"/>
      <c r="G45" s="508"/>
    </row>
    <row r="46" spans="1:7" ht="12.75">
      <c r="A46" s="153" t="s">
        <v>434</v>
      </c>
      <c r="B46" s="152" t="s">
        <v>437</v>
      </c>
      <c r="C46" s="161"/>
      <c r="D46" s="18">
        <v>0</v>
      </c>
      <c r="E46" s="492"/>
      <c r="F46" s="507"/>
      <c r="G46" s="508"/>
    </row>
    <row r="47" spans="1:7" ht="12.75">
      <c r="A47" s="153" t="s">
        <v>439</v>
      </c>
      <c r="B47" s="152" t="s">
        <v>435</v>
      </c>
      <c r="C47" s="161"/>
      <c r="D47" s="18">
        <v>0</v>
      </c>
      <c r="E47" s="492"/>
      <c r="F47" s="507"/>
      <c r="G47" s="508"/>
    </row>
    <row r="48" spans="1:7" ht="12.75">
      <c r="A48" s="153" t="s">
        <v>442</v>
      </c>
      <c r="B48" s="152" t="s">
        <v>436</v>
      </c>
      <c r="C48" s="161"/>
      <c r="D48" s="18">
        <v>0</v>
      </c>
      <c r="E48" s="492"/>
      <c r="F48" s="507"/>
      <c r="G48" s="508"/>
    </row>
    <row r="49" spans="1:7" ht="12.75">
      <c r="A49" s="153" t="s">
        <v>443</v>
      </c>
      <c r="B49" s="152" t="s">
        <v>496</v>
      </c>
      <c r="C49" s="161"/>
      <c r="D49" s="18">
        <v>0</v>
      </c>
      <c r="E49" s="492"/>
      <c r="F49" s="507"/>
      <c r="G49" s="508"/>
    </row>
    <row r="50" spans="1:7" ht="12.75">
      <c r="A50" s="153" t="s">
        <v>444</v>
      </c>
      <c r="B50" s="152" t="s">
        <v>497</v>
      </c>
      <c r="C50" s="161"/>
      <c r="D50" s="18">
        <v>0</v>
      </c>
      <c r="E50" s="492"/>
      <c r="F50" s="507"/>
      <c r="G50" s="508"/>
    </row>
    <row r="51" spans="1:7" ht="12.75">
      <c r="A51" s="153" t="s">
        <v>445</v>
      </c>
      <c r="B51" s="152" t="s">
        <v>463</v>
      </c>
      <c r="C51" s="186"/>
      <c r="D51" s="187">
        <v>0</v>
      </c>
      <c r="E51" s="492"/>
      <c r="F51" s="520"/>
      <c r="G51" s="521"/>
    </row>
    <row r="52" spans="1:7" ht="12.75">
      <c r="A52" s="153" t="s">
        <v>491</v>
      </c>
      <c r="B52" s="152" t="s">
        <v>464</v>
      </c>
      <c r="C52" s="186"/>
      <c r="D52" s="187">
        <v>0</v>
      </c>
      <c r="E52" s="492"/>
      <c r="F52" s="520"/>
      <c r="G52" s="521"/>
    </row>
    <row r="53" spans="1:7" ht="12.75">
      <c r="A53" s="153" t="s">
        <v>549</v>
      </c>
      <c r="B53" s="152" t="s">
        <v>492</v>
      </c>
      <c r="C53" s="152"/>
      <c r="D53" s="179">
        <v>0</v>
      </c>
      <c r="E53" s="517"/>
      <c r="F53" s="518"/>
      <c r="G53" s="519"/>
    </row>
    <row r="54" spans="1:7" ht="12.75">
      <c r="A54" s="77"/>
      <c r="B54" s="152"/>
      <c r="C54" s="156"/>
      <c r="D54" s="157"/>
      <c r="E54" s="156"/>
      <c r="F54" s="156"/>
      <c r="G54" s="158"/>
    </row>
    <row r="55" spans="1:7" ht="12.75">
      <c r="A55" s="72" t="s">
        <v>365</v>
      </c>
      <c r="B55" s="144" t="s">
        <v>178</v>
      </c>
      <c r="C55" s="145"/>
      <c r="D55" s="145"/>
      <c r="E55" s="145"/>
      <c r="F55" s="145"/>
      <c r="G55" s="146"/>
    </row>
    <row r="56" spans="1:7" ht="25.5">
      <c r="A56" s="78"/>
      <c r="B56" s="152"/>
      <c r="C56" s="149" t="str">
        <f>C4</f>
        <v>Stromerzeugung/
Stromhandel</v>
      </c>
      <c r="D56" s="150" t="str">
        <f>D4</f>
        <v>Stromnetzbereich</v>
      </c>
      <c r="E56" s="151" t="str">
        <f>E4</f>
        <v>Sonstiges</v>
      </c>
      <c r="F56" s="150" t="str">
        <f>F4</f>
        <v>Gesamt-
unternehmen</v>
      </c>
      <c r="G56" s="151" t="str">
        <f>G4</f>
        <v>Kommentare</v>
      </c>
    </row>
    <row r="57" spans="1:7" ht="12.75">
      <c r="A57" s="77"/>
      <c r="B57" s="152"/>
      <c r="C57" s="162" t="str">
        <f>C5</f>
        <v>TEUR</v>
      </c>
      <c r="D57" s="162" t="str">
        <f>C57</f>
        <v>TEUR</v>
      </c>
      <c r="E57" s="162" t="str">
        <f>C57</f>
        <v>TEUR</v>
      </c>
      <c r="F57" s="162" t="str">
        <f>C57</f>
        <v>TEUR</v>
      </c>
      <c r="G57" s="162"/>
    </row>
    <row r="58" spans="1:7" ht="12.75">
      <c r="A58" s="78"/>
      <c r="B58" s="155" t="s">
        <v>94</v>
      </c>
      <c r="C58" s="163"/>
      <c r="D58" s="163"/>
      <c r="E58" s="163"/>
      <c r="F58" s="163"/>
      <c r="G58" s="163"/>
    </row>
    <row r="59" spans="1:7" s="21" customFormat="1" ht="12.75">
      <c r="A59" s="77" t="s">
        <v>366</v>
      </c>
      <c r="B59" s="155" t="s">
        <v>13</v>
      </c>
      <c r="C59" s="189">
        <f>SUM(C60:C62)</f>
        <v>0</v>
      </c>
      <c r="D59" s="189">
        <f>SUM(D60:D62)</f>
        <v>0</v>
      </c>
      <c r="E59" s="189">
        <f>SUM(E60:E62)</f>
        <v>0</v>
      </c>
      <c r="F59" s="189">
        <f aca="true" t="shared" si="1" ref="F59:F64">SUM(C59:E59)</f>
        <v>0</v>
      </c>
      <c r="G59" s="205"/>
    </row>
    <row r="60" spans="1:7" s="21" customFormat="1" ht="12.75">
      <c r="A60" s="153" t="s">
        <v>367</v>
      </c>
      <c r="B60" s="154" t="s">
        <v>96</v>
      </c>
      <c r="C60" s="2">
        <v>0</v>
      </c>
      <c r="D60" s="190">
        <f>'C.Detail Anlagevermögen'!I7</f>
        <v>0</v>
      </c>
      <c r="E60" s="2">
        <v>0</v>
      </c>
      <c r="F60" s="190">
        <f t="shared" si="1"/>
        <v>0</v>
      </c>
      <c r="G60" s="205"/>
    </row>
    <row r="61" spans="1:7" s="21" customFormat="1" ht="12.75">
      <c r="A61" s="153" t="s">
        <v>368</v>
      </c>
      <c r="B61" s="154" t="s">
        <v>97</v>
      </c>
      <c r="C61" s="2">
        <v>0</v>
      </c>
      <c r="D61" s="190">
        <f>'C.Detail Anlagevermögen'!I8</f>
        <v>0</v>
      </c>
      <c r="E61" s="2">
        <v>0</v>
      </c>
      <c r="F61" s="190">
        <f t="shared" si="1"/>
        <v>0</v>
      </c>
      <c r="G61" s="205"/>
    </row>
    <row r="62" spans="1:7" s="21" customFormat="1" ht="12.75">
      <c r="A62" s="153" t="s">
        <v>369</v>
      </c>
      <c r="B62" s="154" t="s">
        <v>98</v>
      </c>
      <c r="C62" s="2">
        <v>0</v>
      </c>
      <c r="D62" s="190">
        <f>'C.Detail Anlagevermögen'!I13</f>
        <v>0</v>
      </c>
      <c r="E62" s="2">
        <v>0</v>
      </c>
      <c r="F62" s="190">
        <f t="shared" si="1"/>
        <v>0</v>
      </c>
      <c r="G62" s="205"/>
    </row>
    <row r="63" spans="1:7" s="21" customFormat="1" ht="12.75">
      <c r="A63" s="77" t="s">
        <v>370</v>
      </c>
      <c r="B63" s="155" t="s">
        <v>2</v>
      </c>
      <c r="C63" s="189">
        <f>C64+C65+C70+C71</f>
        <v>0</v>
      </c>
      <c r="D63" s="189">
        <f>D64+D65+D70+D71</f>
        <v>0</v>
      </c>
      <c r="E63" s="189">
        <f>E64+E65+E70+E71</f>
        <v>0</v>
      </c>
      <c r="F63" s="189">
        <f t="shared" si="1"/>
        <v>0</v>
      </c>
      <c r="G63" s="205"/>
    </row>
    <row r="64" spans="1:7" s="21" customFormat="1" ht="12.75">
      <c r="A64" s="153" t="s">
        <v>371</v>
      </c>
      <c r="B64" s="154" t="s">
        <v>102</v>
      </c>
      <c r="C64" s="2">
        <v>0</v>
      </c>
      <c r="D64" s="18">
        <v>0</v>
      </c>
      <c r="E64" s="2">
        <v>0</v>
      </c>
      <c r="F64" s="190">
        <f t="shared" si="1"/>
        <v>0</v>
      </c>
      <c r="G64" s="205"/>
    </row>
    <row r="65" spans="1:7" s="21" customFormat="1" ht="12.75">
      <c r="A65" s="153" t="s">
        <v>372</v>
      </c>
      <c r="B65" s="154" t="s">
        <v>76</v>
      </c>
      <c r="C65" s="190">
        <f>SUM(C66:C69)</f>
        <v>0</v>
      </c>
      <c r="D65" s="190">
        <f>SUM(D66:D69)</f>
        <v>0</v>
      </c>
      <c r="E65" s="190">
        <f>SUM(E66:E69)</f>
        <v>0</v>
      </c>
      <c r="F65" s="190">
        <f>SUM(F66:F69)</f>
        <v>0</v>
      </c>
      <c r="G65" s="205"/>
    </row>
    <row r="66" spans="1:7" s="21" customFormat="1" ht="12.75">
      <c r="A66" s="153" t="s">
        <v>373</v>
      </c>
      <c r="B66" s="154" t="s">
        <v>187</v>
      </c>
      <c r="C66" s="2">
        <v>0</v>
      </c>
      <c r="D66" s="2">
        <v>0</v>
      </c>
      <c r="E66" s="2">
        <v>0</v>
      </c>
      <c r="F66" s="190">
        <f aca="true" t="shared" si="2" ref="F66:F73">SUM(C66:E66)</f>
        <v>0</v>
      </c>
      <c r="G66" s="205"/>
    </row>
    <row r="67" spans="1:7" s="21" customFormat="1" ht="12.75">
      <c r="A67" s="153" t="s">
        <v>374</v>
      </c>
      <c r="B67" s="154" t="s">
        <v>270</v>
      </c>
      <c r="C67" s="2">
        <v>0</v>
      </c>
      <c r="D67" s="2">
        <v>0</v>
      </c>
      <c r="E67" s="2">
        <v>0</v>
      </c>
      <c r="F67" s="190">
        <f t="shared" si="2"/>
        <v>0</v>
      </c>
      <c r="G67" s="205"/>
    </row>
    <row r="68" spans="1:7" s="21" customFormat="1" ht="12.75">
      <c r="A68" s="153" t="s">
        <v>375</v>
      </c>
      <c r="B68" s="154" t="s">
        <v>452</v>
      </c>
      <c r="C68" s="2">
        <v>0</v>
      </c>
      <c r="D68" s="2">
        <v>0</v>
      </c>
      <c r="E68" s="2">
        <v>0</v>
      </c>
      <c r="F68" s="190">
        <f t="shared" si="2"/>
        <v>0</v>
      </c>
      <c r="G68" s="205"/>
    </row>
    <row r="69" spans="1:7" s="21" customFormat="1" ht="12.75">
      <c r="A69" s="153" t="s">
        <v>376</v>
      </c>
      <c r="B69" s="154" t="s">
        <v>271</v>
      </c>
      <c r="C69" s="2">
        <v>0</v>
      </c>
      <c r="D69" s="2">
        <v>0</v>
      </c>
      <c r="E69" s="2">
        <v>0</v>
      </c>
      <c r="F69" s="190">
        <f t="shared" si="2"/>
        <v>0</v>
      </c>
      <c r="G69" s="205"/>
    </row>
    <row r="70" spans="1:7" s="21" customFormat="1" ht="12.75">
      <c r="A70" s="153" t="s">
        <v>377</v>
      </c>
      <c r="B70" s="154" t="s">
        <v>103</v>
      </c>
      <c r="C70" s="2">
        <v>0</v>
      </c>
      <c r="D70" s="18">
        <v>0</v>
      </c>
      <c r="E70" s="2">
        <v>0</v>
      </c>
      <c r="F70" s="190">
        <f t="shared" si="2"/>
        <v>0</v>
      </c>
      <c r="G70" s="205"/>
    </row>
    <row r="71" spans="1:7" s="21" customFormat="1" ht="12.75">
      <c r="A71" s="153" t="s">
        <v>378</v>
      </c>
      <c r="B71" s="154" t="s">
        <v>104</v>
      </c>
      <c r="C71" s="2">
        <v>0</v>
      </c>
      <c r="D71" s="18">
        <v>0</v>
      </c>
      <c r="E71" s="2">
        <v>0</v>
      </c>
      <c r="F71" s="190">
        <f t="shared" si="2"/>
        <v>0</v>
      </c>
      <c r="G71" s="205"/>
    </row>
    <row r="72" spans="1:7" s="21" customFormat="1" ht="12.75">
      <c r="A72" s="77" t="s">
        <v>379</v>
      </c>
      <c r="B72" s="155" t="s">
        <v>99</v>
      </c>
      <c r="C72" s="188">
        <v>0</v>
      </c>
      <c r="D72" s="19">
        <v>0</v>
      </c>
      <c r="E72" s="188">
        <v>0</v>
      </c>
      <c r="F72" s="189">
        <f t="shared" si="2"/>
        <v>0</v>
      </c>
      <c r="G72" s="205"/>
    </row>
    <row r="73" spans="1:7" s="21" customFormat="1" ht="12.75">
      <c r="A73" s="77"/>
      <c r="B73" s="155" t="s">
        <v>58</v>
      </c>
      <c r="C73" s="194">
        <f>C59+C63+C72</f>
        <v>0</v>
      </c>
      <c r="D73" s="194">
        <f>D59+D63+D72</f>
        <v>0</v>
      </c>
      <c r="E73" s="194">
        <f>E59+E63+E72</f>
        <v>0</v>
      </c>
      <c r="F73" s="194">
        <f t="shared" si="2"/>
        <v>0</v>
      </c>
      <c r="G73" s="217"/>
    </row>
    <row r="74" spans="1:7" ht="12.75">
      <c r="A74" s="153"/>
      <c r="B74" s="154"/>
      <c r="C74" s="156"/>
      <c r="D74" s="156"/>
      <c r="E74" s="156"/>
      <c r="F74" s="156"/>
      <c r="G74" s="218"/>
    </row>
    <row r="75" spans="1:7" ht="12.75">
      <c r="A75" s="153"/>
      <c r="B75" s="155" t="s">
        <v>100</v>
      </c>
      <c r="C75" s="156"/>
      <c r="D75" s="156"/>
      <c r="E75" s="156"/>
      <c r="F75" s="156"/>
      <c r="G75" s="218"/>
    </row>
    <row r="76" spans="1:7" ht="12.75">
      <c r="A76" s="77" t="s">
        <v>380</v>
      </c>
      <c r="B76" s="155" t="s">
        <v>101</v>
      </c>
      <c r="C76" s="204">
        <v>0</v>
      </c>
      <c r="D76" s="204">
        <v>0</v>
      </c>
      <c r="E76" s="204">
        <v>0</v>
      </c>
      <c r="F76" s="195">
        <f aca="true" t="shared" si="3" ref="F76:F90">SUM(C76:E76)</f>
        <v>0</v>
      </c>
      <c r="G76" s="219"/>
    </row>
    <row r="77" spans="1:7" ht="12.75">
      <c r="A77" s="77" t="s">
        <v>381</v>
      </c>
      <c r="B77" s="155" t="s">
        <v>109</v>
      </c>
      <c r="C77" s="188">
        <v>0</v>
      </c>
      <c r="D77" s="188">
        <v>0</v>
      </c>
      <c r="E77" s="188">
        <v>0</v>
      </c>
      <c r="F77" s="189">
        <f t="shared" si="3"/>
        <v>0</v>
      </c>
      <c r="G77" s="220"/>
    </row>
    <row r="78" spans="1:7" ht="12.75">
      <c r="A78" s="77" t="s">
        <v>382</v>
      </c>
      <c r="B78" s="155" t="s">
        <v>84</v>
      </c>
      <c r="C78" s="189">
        <f>SUM(C79:C82)</f>
        <v>0</v>
      </c>
      <c r="D78" s="189">
        <f>SUM(D79:D82)</f>
        <v>0</v>
      </c>
      <c r="E78" s="189">
        <f>SUM(E79:E82)</f>
        <v>0</v>
      </c>
      <c r="F78" s="189">
        <f t="shared" si="3"/>
        <v>0</v>
      </c>
      <c r="G78" s="220"/>
    </row>
    <row r="79" spans="1:7" s="3" customFormat="1" ht="12.75">
      <c r="A79" s="153" t="s">
        <v>383</v>
      </c>
      <c r="B79" s="154" t="s">
        <v>188</v>
      </c>
      <c r="C79" s="1">
        <v>0</v>
      </c>
      <c r="D79" s="1">
        <v>0</v>
      </c>
      <c r="E79" s="1">
        <v>0</v>
      </c>
      <c r="F79" s="193">
        <f t="shared" si="3"/>
        <v>0</v>
      </c>
      <c r="G79" s="220"/>
    </row>
    <row r="80" spans="1:7" s="3" customFormat="1" ht="12.75">
      <c r="A80" s="153" t="s">
        <v>384</v>
      </c>
      <c r="B80" s="154" t="s">
        <v>272</v>
      </c>
      <c r="C80" s="1">
        <v>0</v>
      </c>
      <c r="D80" s="1">
        <v>0</v>
      </c>
      <c r="E80" s="1">
        <v>0</v>
      </c>
      <c r="F80" s="193">
        <f t="shared" si="3"/>
        <v>0</v>
      </c>
      <c r="G80" s="220"/>
    </row>
    <row r="81" spans="1:7" s="3" customFormat="1" ht="12.75">
      <c r="A81" s="153" t="s">
        <v>385</v>
      </c>
      <c r="B81" s="154" t="s">
        <v>493</v>
      </c>
      <c r="C81" s="1">
        <v>0</v>
      </c>
      <c r="D81" s="1">
        <v>0</v>
      </c>
      <c r="E81" s="1">
        <v>0</v>
      </c>
      <c r="F81" s="193">
        <f t="shared" si="3"/>
        <v>0</v>
      </c>
      <c r="G81" s="220"/>
    </row>
    <row r="82" spans="1:7" s="3" customFormat="1" ht="12.75">
      <c r="A82" s="153" t="s">
        <v>386</v>
      </c>
      <c r="B82" s="154" t="s">
        <v>273</v>
      </c>
      <c r="C82" s="1">
        <v>0</v>
      </c>
      <c r="D82" s="1">
        <v>0</v>
      </c>
      <c r="E82" s="1">
        <v>0</v>
      </c>
      <c r="F82" s="193">
        <f t="shared" si="3"/>
        <v>0</v>
      </c>
      <c r="G82" s="220"/>
    </row>
    <row r="83" spans="1:7" ht="12.75">
      <c r="A83" s="77" t="s">
        <v>387</v>
      </c>
      <c r="B83" s="155" t="s">
        <v>77</v>
      </c>
      <c r="C83" s="189">
        <f>SUM(C84:C87)</f>
        <v>0</v>
      </c>
      <c r="D83" s="189">
        <f>SUM(D84:D87)</f>
        <v>0</v>
      </c>
      <c r="E83" s="189">
        <f>SUM(E84:E87)</f>
        <v>0</v>
      </c>
      <c r="F83" s="189">
        <f t="shared" si="3"/>
        <v>0</v>
      </c>
      <c r="G83" s="220"/>
    </row>
    <row r="84" spans="1:7" ht="12.75">
      <c r="A84" s="153" t="s">
        <v>388</v>
      </c>
      <c r="B84" s="152" t="s">
        <v>189</v>
      </c>
      <c r="C84" s="1">
        <v>0</v>
      </c>
      <c r="D84" s="1">
        <v>0</v>
      </c>
      <c r="E84" s="1">
        <v>0</v>
      </c>
      <c r="F84" s="193">
        <f t="shared" si="3"/>
        <v>0</v>
      </c>
      <c r="G84" s="220"/>
    </row>
    <row r="85" spans="1:7" ht="12.75">
      <c r="A85" s="153" t="s">
        <v>389</v>
      </c>
      <c r="B85" s="152" t="s">
        <v>274</v>
      </c>
      <c r="C85" s="1">
        <v>0</v>
      </c>
      <c r="D85" s="1">
        <v>0</v>
      </c>
      <c r="E85" s="1">
        <v>0</v>
      </c>
      <c r="F85" s="193">
        <f t="shared" si="3"/>
        <v>0</v>
      </c>
      <c r="G85" s="220"/>
    </row>
    <row r="86" spans="1:7" ht="12.75">
      <c r="A86" s="153" t="s">
        <v>390</v>
      </c>
      <c r="B86" s="152" t="s">
        <v>451</v>
      </c>
      <c r="C86" s="1">
        <v>0</v>
      </c>
      <c r="D86" s="1">
        <v>0</v>
      </c>
      <c r="E86" s="1">
        <v>0</v>
      </c>
      <c r="F86" s="193">
        <f t="shared" si="3"/>
        <v>0</v>
      </c>
      <c r="G86" s="220"/>
    </row>
    <row r="87" spans="1:7" ht="12.75">
      <c r="A87" s="153" t="s">
        <v>391</v>
      </c>
      <c r="B87" s="152" t="s">
        <v>275</v>
      </c>
      <c r="C87" s="1">
        <v>0</v>
      </c>
      <c r="D87" s="1">
        <v>0</v>
      </c>
      <c r="E87" s="1">
        <v>0</v>
      </c>
      <c r="F87" s="193">
        <f t="shared" si="3"/>
        <v>0</v>
      </c>
      <c r="G87" s="220"/>
    </row>
    <row r="88" spans="1:7" ht="12.75">
      <c r="A88" s="77" t="s">
        <v>392</v>
      </c>
      <c r="B88" s="155" t="s">
        <v>110</v>
      </c>
      <c r="C88" s="188">
        <v>0</v>
      </c>
      <c r="D88" s="188">
        <v>0</v>
      </c>
      <c r="E88" s="188">
        <v>0</v>
      </c>
      <c r="F88" s="189">
        <f t="shared" si="3"/>
        <v>0</v>
      </c>
      <c r="G88" s="220"/>
    </row>
    <row r="89" spans="1:7" ht="12.75">
      <c r="A89" s="77" t="s">
        <v>393</v>
      </c>
      <c r="B89" s="155" t="s">
        <v>99</v>
      </c>
      <c r="C89" s="188">
        <v>0</v>
      </c>
      <c r="D89" s="188">
        <v>0</v>
      </c>
      <c r="E89" s="188">
        <v>0</v>
      </c>
      <c r="F89" s="189">
        <f t="shared" si="3"/>
        <v>0</v>
      </c>
      <c r="G89" s="220"/>
    </row>
    <row r="90" spans="1:7" ht="12.75">
      <c r="A90" s="77"/>
      <c r="B90" s="155" t="s">
        <v>182</v>
      </c>
      <c r="C90" s="194">
        <f>C76+C77+C78+C83+C88+C89</f>
        <v>0</v>
      </c>
      <c r="D90" s="194">
        <f>D76+D77+D78+D83+D88+D89</f>
        <v>0</v>
      </c>
      <c r="E90" s="194">
        <f>E76+E77+E78+E83+E88+E89</f>
        <v>0</v>
      </c>
      <c r="F90" s="194">
        <f t="shared" si="3"/>
        <v>0</v>
      </c>
      <c r="G90" s="221"/>
    </row>
    <row r="91" spans="1:7" ht="12.75">
      <c r="A91" s="166"/>
      <c r="B91" s="167"/>
      <c r="C91" s="167"/>
      <c r="D91" s="167"/>
      <c r="E91" s="167"/>
      <c r="F91" s="167"/>
      <c r="G91" s="168"/>
    </row>
  </sheetData>
  <sheetProtection password="DE16" sheet="1" objects="1" scenarios="1"/>
  <mergeCells count="19">
    <mergeCell ref="A1:A2"/>
    <mergeCell ref="E53:G53"/>
    <mergeCell ref="E40:G40"/>
    <mergeCell ref="E42:G42"/>
    <mergeCell ref="E51:G51"/>
    <mergeCell ref="E52:G52"/>
    <mergeCell ref="E43:G43"/>
    <mergeCell ref="E44:G44"/>
    <mergeCell ref="E45:G45"/>
    <mergeCell ref="E46:G46"/>
    <mergeCell ref="E47:G47"/>
    <mergeCell ref="E48:G48"/>
    <mergeCell ref="E49:G49"/>
    <mergeCell ref="E50:G50"/>
    <mergeCell ref="E39:G39"/>
    <mergeCell ref="B1:B2"/>
    <mergeCell ref="C1:D2"/>
    <mergeCell ref="E1:G2"/>
    <mergeCell ref="E36:G36"/>
  </mergeCells>
  <dataValidations count="5">
    <dataValidation type="decimal" operator="lessThanOrEqual" allowBlank="1" showInputMessage="1" showErrorMessage="1" errorTitle="Fehlermeldung" error="Es darf nur ein Wert kleiner gleich Null eingegeben werden!" sqref="D49 C17:E24 D47 D39:D45">
      <formula1>0</formula1>
    </dataValidation>
    <dataValidation type="decimal" operator="greaterThanOrEqual" showErrorMessage="1" errorTitle="Fehlermeldung" error="Es darf nur ein Wert größer gleich Null eingegeben werden!" sqref="C7 E7 C79:E82 C27:E27 C66:E72 C60:C62 E60:E62 C64:E64 C84:E89 D50 D8:D11 C13:E16 D46 D48">
      <formula1>0</formula1>
    </dataValidation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1:G51">
      <formula1>I19:I20</formula1>
    </dataValidation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2:G52">
      <formula1>I19:I20</formula1>
    </dataValidation>
    <dataValidation type="list" showInputMessage="1" showErrorMessage="1" promptTitle="Auswahlfeld" prompt="Es ist auszuwählen in welcher Position der GuV der entsprechende Dotierungsanteil enthalten ist." errorTitle="Fehlermeldung" error="Es ist ein Begriff aus der Liste auszuwählen!" sqref="E53:G53">
      <formula1>I19:I20</formula1>
    </dataValidation>
  </dataValidations>
  <printOptions/>
  <pageMargins left="0.75" right="0.47" top="1" bottom="1" header="0.4921259845" footer="0.4921259845"/>
  <pageSetup fitToHeight="1" fitToWidth="1" horizontalDpi="600" verticalDpi="600" orientation="portrait" paperSize="9" scale="54" r:id="rId1"/>
  <headerFooter alignWithMargins="0">
    <oddHeader>&amp;R&amp;A</oddHeader>
    <oddFooter>&amp;L&amp;D&amp;C&amp;F&amp;RSeite &amp;P/&amp;N</oddFooter>
  </headerFooter>
  <ignoredErrors>
    <ignoredError sqref="F17" formula="1"/>
    <ignoredError sqref="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H34"/>
  <sheetViews>
    <sheetView showGridLines="0" view="pageBreakPreview" zoomScale="85" zoomScaleNormal="75" zoomScaleSheetLayoutView="85" workbookViewId="0" topLeftCell="A1">
      <selection activeCell="C24" sqref="C24"/>
    </sheetView>
  </sheetViews>
  <sheetFormatPr defaultColWidth="11.421875" defaultRowHeight="12.75"/>
  <cols>
    <col min="1" max="1" width="9.140625" style="20" bestFit="1" customWidth="1"/>
    <col min="2" max="2" width="37.140625" style="20" customWidth="1"/>
    <col min="3" max="3" width="18.28125" style="20" customWidth="1"/>
    <col min="4" max="4" width="15.28125" style="20" customWidth="1"/>
    <col min="5" max="5" width="17.7109375" style="20" customWidth="1"/>
    <col min="6" max="6" width="18.00390625" style="20" customWidth="1"/>
    <col min="7" max="7" width="11.421875" style="20" customWidth="1"/>
    <col min="8" max="8" width="11.421875" style="20" hidden="1" customWidth="1"/>
    <col min="9" max="16384" width="11.421875" style="20" customWidth="1"/>
  </cols>
  <sheetData>
    <row r="1" spans="1:8" ht="18" customHeight="1">
      <c r="A1" s="495" t="s">
        <v>107</v>
      </c>
      <c r="B1" s="497" t="s">
        <v>561</v>
      </c>
      <c r="C1" s="522" t="str">
        <f>+'D.Unbundling Berichterstattung'!C1:D2</f>
        <v>Geschäftsjahr 2006</v>
      </c>
      <c r="D1" s="499"/>
      <c r="E1" s="313"/>
      <c r="F1" s="314"/>
      <c r="G1" s="171"/>
      <c r="H1" s="171"/>
    </row>
    <row r="2" spans="1:6" s="21" customFormat="1" ht="18" customHeight="1">
      <c r="A2" s="496"/>
      <c r="B2" s="439"/>
      <c r="C2" s="440"/>
      <c r="D2" s="440"/>
      <c r="E2" s="310"/>
      <c r="F2" s="315"/>
    </row>
    <row r="3" spans="1:7" s="21" customFormat="1" ht="21" customHeight="1">
      <c r="A3" s="523" t="s">
        <v>674</v>
      </c>
      <c r="B3" s="524"/>
      <c r="C3" s="524"/>
      <c r="D3" s="524"/>
      <c r="E3" s="524"/>
      <c r="F3" s="525"/>
      <c r="G3" s="317"/>
    </row>
    <row r="4" spans="1:6" ht="12.75">
      <c r="A4" s="256" t="s">
        <v>312</v>
      </c>
      <c r="B4" s="144" t="s">
        <v>628</v>
      </c>
      <c r="C4" s="145"/>
      <c r="D4" s="145"/>
      <c r="E4" s="145"/>
      <c r="F4" s="257"/>
    </row>
    <row r="5" spans="1:6" ht="29.25" customHeight="1">
      <c r="A5" s="258"/>
      <c r="B5" s="148"/>
      <c r="C5" s="150" t="s">
        <v>428</v>
      </c>
      <c r="D5" s="150" t="s">
        <v>561</v>
      </c>
      <c r="E5" s="150" t="s">
        <v>562</v>
      </c>
      <c r="F5" s="259" t="s">
        <v>116</v>
      </c>
    </row>
    <row r="6" spans="1:6" ht="12.75">
      <c r="A6" s="260"/>
      <c r="B6" s="152"/>
      <c r="C6" s="53" t="s">
        <v>12</v>
      </c>
      <c r="D6" s="53" t="s">
        <v>12</v>
      </c>
      <c r="E6" s="53" t="s">
        <v>12</v>
      </c>
      <c r="F6" s="261"/>
    </row>
    <row r="7" spans="1:6" ht="12.75">
      <c r="A7" s="262"/>
      <c r="B7" s="152"/>
      <c r="C7" s="78"/>
      <c r="D7" s="78"/>
      <c r="E7" s="78"/>
      <c r="F7" s="263"/>
    </row>
    <row r="8" spans="1:6" s="21" customFormat="1" ht="12.75">
      <c r="A8" s="264" t="s">
        <v>394</v>
      </c>
      <c r="B8" s="154" t="s">
        <v>75</v>
      </c>
      <c r="C8" s="190">
        <f>SUM(C9:C12)</f>
        <v>0</v>
      </c>
      <c r="D8" s="190">
        <f>SUM(D9:D12)</f>
        <v>0</v>
      </c>
      <c r="E8" s="190">
        <f aca="true" t="shared" si="0" ref="E8:E34">+C8-D8</f>
        <v>0</v>
      </c>
      <c r="F8" s="265"/>
    </row>
    <row r="9" spans="1:6" s="4" customFormat="1" ht="12.75">
      <c r="A9" s="264" t="s">
        <v>499</v>
      </c>
      <c r="B9" s="154" t="s">
        <v>417</v>
      </c>
      <c r="C9" s="190">
        <f>+'D.Unbundling Berichterstattung'!D8</f>
        <v>0</v>
      </c>
      <c r="D9" s="2">
        <v>0</v>
      </c>
      <c r="E9" s="2">
        <f t="shared" si="0"/>
        <v>0</v>
      </c>
      <c r="F9" s="265"/>
    </row>
    <row r="10" spans="1:6" s="4" customFormat="1" ht="12.75">
      <c r="A10" s="264" t="s">
        <v>406</v>
      </c>
      <c r="B10" s="154" t="s">
        <v>418</v>
      </c>
      <c r="C10" s="190">
        <f>+'D.Unbundling Berichterstattung'!D9</f>
        <v>0</v>
      </c>
      <c r="D10" s="2">
        <v>0</v>
      </c>
      <c r="E10" s="2">
        <f t="shared" si="0"/>
        <v>0</v>
      </c>
      <c r="F10" s="265"/>
    </row>
    <row r="11" spans="1:6" s="4" customFormat="1" ht="12.75">
      <c r="A11" s="264" t="s">
        <v>407</v>
      </c>
      <c r="B11" s="154" t="s">
        <v>419</v>
      </c>
      <c r="C11" s="190">
        <f>+'D.Unbundling Berichterstattung'!D10</f>
        <v>0</v>
      </c>
      <c r="D11" s="2">
        <v>0</v>
      </c>
      <c r="E11" s="2">
        <f t="shared" si="0"/>
        <v>0</v>
      </c>
      <c r="F11" s="265"/>
    </row>
    <row r="12" spans="1:6" s="4" customFormat="1" ht="12" customHeight="1">
      <c r="A12" s="264" t="s">
        <v>408</v>
      </c>
      <c r="B12" s="154" t="s">
        <v>420</v>
      </c>
      <c r="C12" s="190">
        <f>+'D.Unbundling Berichterstattung'!D11</f>
        <v>0</v>
      </c>
      <c r="D12" s="2">
        <v>0</v>
      </c>
      <c r="E12" s="2">
        <f t="shared" si="0"/>
        <v>0</v>
      </c>
      <c r="F12" s="266"/>
    </row>
    <row r="13" spans="1:6" ht="12.75">
      <c r="A13" s="264" t="s">
        <v>395</v>
      </c>
      <c r="B13" s="154" t="s">
        <v>85</v>
      </c>
      <c r="C13" s="193">
        <f>+'D.Unbundling Berichterstattung'!D12</f>
        <v>0</v>
      </c>
      <c r="D13" s="1">
        <v>0</v>
      </c>
      <c r="E13" s="1">
        <f t="shared" si="0"/>
        <v>0</v>
      </c>
      <c r="F13" s="267"/>
    </row>
    <row r="14" spans="1:6" ht="12.75">
      <c r="A14" s="264" t="s">
        <v>396</v>
      </c>
      <c r="B14" s="154" t="s">
        <v>92</v>
      </c>
      <c r="C14" s="193">
        <f>+'D.Unbundling Berichterstattung'!D13</f>
        <v>0</v>
      </c>
      <c r="D14" s="1">
        <v>0</v>
      </c>
      <c r="E14" s="1">
        <f t="shared" si="0"/>
        <v>0</v>
      </c>
      <c r="F14" s="267"/>
    </row>
    <row r="15" spans="1:6" ht="12.75">
      <c r="A15" s="264" t="s">
        <v>608</v>
      </c>
      <c r="B15" s="154" t="s">
        <v>93</v>
      </c>
      <c r="C15" s="193">
        <f>C16+C17</f>
        <v>0</v>
      </c>
      <c r="D15" s="193">
        <f>D16+D17</f>
        <v>0</v>
      </c>
      <c r="E15" s="193">
        <f t="shared" si="0"/>
        <v>0</v>
      </c>
      <c r="F15" s="267"/>
    </row>
    <row r="16" spans="1:6" ht="12.75">
      <c r="A16" s="264" t="s">
        <v>609</v>
      </c>
      <c r="B16" s="154" t="s">
        <v>416</v>
      </c>
      <c r="C16" s="193">
        <f>+'D.Unbundling Berichterstattung'!D15</f>
        <v>0</v>
      </c>
      <c r="D16" s="1">
        <v>0</v>
      </c>
      <c r="E16" s="1">
        <f t="shared" si="0"/>
        <v>0</v>
      </c>
      <c r="F16" s="267"/>
    </row>
    <row r="17" spans="1:6" ht="12.75">
      <c r="A17" s="264" t="s">
        <v>610</v>
      </c>
      <c r="B17" s="154" t="s">
        <v>430</v>
      </c>
      <c r="C17" s="193">
        <f>+'D.Unbundling Berichterstattung'!D16</f>
        <v>0</v>
      </c>
      <c r="D17" s="1">
        <v>0</v>
      </c>
      <c r="E17" s="1">
        <f t="shared" si="0"/>
        <v>0</v>
      </c>
      <c r="F17" s="267"/>
    </row>
    <row r="18" spans="1:6" ht="12.75">
      <c r="A18" s="264" t="s">
        <v>611</v>
      </c>
      <c r="B18" s="152" t="s">
        <v>86</v>
      </c>
      <c r="C18" s="193">
        <f>C19+C20</f>
        <v>0</v>
      </c>
      <c r="D18" s="193">
        <f>D19+D20</f>
        <v>0</v>
      </c>
      <c r="E18" s="193">
        <f t="shared" si="0"/>
        <v>0</v>
      </c>
      <c r="F18" s="267"/>
    </row>
    <row r="19" spans="1:6" ht="12.75">
      <c r="A19" s="264" t="s">
        <v>612</v>
      </c>
      <c r="B19" s="152" t="s">
        <v>424</v>
      </c>
      <c r="C19" s="193">
        <f>+'D.Unbundling Berichterstattung'!D18</f>
        <v>0</v>
      </c>
      <c r="D19" s="1">
        <v>0</v>
      </c>
      <c r="E19" s="1">
        <f t="shared" si="0"/>
        <v>0</v>
      </c>
      <c r="F19" s="267"/>
    </row>
    <row r="20" spans="1:6" ht="12.75">
      <c r="A20" s="264" t="s">
        <v>613</v>
      </c>
      <c r="B20" s="152" t="s">
        <v>432</v>
      </c>
      <c r="C20" s="193">
        <f>+'D.Unbundling Berichterstattung'!D19</f>
        <v>0</v>
      </c>
      <c r="D20" s="1">
        <v>0</v>
      </c>
      <c r="E20" s="1">
        <f t="shared" si="0"/>
        <v>0</v>
      </c>
      <c r="F20" s="267"/>
    </row>
    <row r="21" spans="1:6" ht="12.75">
      <c r="A21" s="264" t="s">
        <v>614</v>
      </c>
      <c r="B21" s="152" t="s">
        <v>87</v>
      </c>
      <c r="C21" s="193">
        <f>+'D.Unbundling Berichterstattung'!D20</f>
        <v>0</v>
      </c>
      <c r="D21" s="1">
        <v>0</v>
      </c>
      <c r="E21" s="1">
        <f t="shared" si="0"/>
        <v>0</v>
      </c>
      <c r="F21" s="267"/>
    </row>
    <row r="22" spans="1:6" ht="12.75">
      <c r="A22" s="264" t="s">
        <v>615</v>
      </c>
      <c r="B22" s="152" t="s">
        <v>88</v>
      </c>
      <c r="C22" s="193">
        <f>+'D.Unbundling Berichterstattung'!D21</f>
        <v>0</v>
      </c>
      <c r="D22" s="1">
        <v>0</v>
      </c>
      <c r="E22" s="1">
        <f t="shared" si="0"/>
        <v>0</v>
      </c>
      <c r="F22" s="267"/>
    </row>
    <row r="23" spans="1:6" ht="12.75">
      <c r="A23" s="264" t="s">
        <v>616</v>
      </c>
      <c r="B23" s="152" t="s">
        <v>89</v>
      </c>
      <c r="C23" s="193">
        <f>+C24+C25</f>
        <v>0</v>
      </c>
      <c r="D23" s="193">
        <f>+D24+D25</f>
        <v>0</v>
      </c>
      <c r="E23" s="193">
        <f t="shared" si="0"/>
        <v>0</v>
      </c>
      <c r="F23" s="267"/>
    </row>
    <row r="24" spans="1:6" ht="12.75">
      <c r="A24" s="264" t="s">
        <v>617</v>
      </c>
      <c r="B24" s="154" t="s">
        <v>564</v>
      </c>
      <c r="C24" s="190">
        <f>+'D.Unbundling Berichterstattung'!D23</f>
        <v>0</v>
      </c>
      <c r="D24" s="2">
        <v>0</v>
      </c>
      <c r="E24" s="2">
        <f t="shared" si="0"/>
        <v>0</v>
      </c>
      <c r="F24" s="268"/>
    </row>
    <row r="25" spans="1:6" ht="12.75">
      <c r="A25" s="264" t="s">
        <v>618</v>
      </c>
      <c r="B25" s="152" t="s">
        <v>566</v>
      </c>
      <c r="C25" s="193">
        <f>+'D.Unbundling Berichterstattung'!D24</f>
        <v>0</v>
      </c>
      <c r="D25" s="1">
        <v>0</v>
      </c>
      <c r="E25" s="1">
        <f t="shared" si="0"/>
        <v>0</v>
      </c>
      <c r="F25" s="267"/>
    </row>
    <row r="26" spans="1:6" ht="12.75">
      <c r="A26" s="264" t="s">
        <v>619</v>
      </c>
      <c r="B26" s="152" t="s">
        <v>186</v>
      </c>
      <c r="C26" s="193">
        <f>+'D.Unbundling Berichterstattung'!D25</f>
        <v>0</v>
      </c>
      <c r="D26" s="1">
        <v>0</v>
      </c>
      <c r="E26" s="1">
        <f t="shared" si="0"/>
        <v>0</v>
      </c>
      <c r="F26" s="316"/>
    </row>
    <row r="27" spans="1:6" s="22" customFormat="1" ht="12.75">
      <c r="A27" s="264" t="s">
        <v>620</v>
      </c>
      <c r="B27" s="155" t="s">
        <v>176</v>
      </c>
      <c r="C27" s="189">
        <f>C8+C13+C14+C15+C18+C21+C22+C23+C26</f>
        <v>0</v>
      </c>
      <c r="D27" s="189">
        <f>D8+D13+D14+D15+D18+D21+D22+D23+D26</f>
        <v>0</v>
      </c>
      <c r="E27" s="189">
        <f t="shared" si="0"/>
        <v>0</v>
      </c>
      <c r="F27" s="265"/>
    </row>
    <row r="28" spans="1:6" ht="12.75">
      <c r="A28" s="264" t="s">
        <v>621</v>
      </c>
      <c r="B28" s="152" t="s">
        <v>154</v>
      </c>
      <c r="C28" s="193">
        <f>+'D.Unbundling Berichterstattung'!D27</f>
        <v>0</v>
      </c>
      <c r="D28" s="1">
        <v>0</v>
      </c>
      <c r="E28" s="1">
        <f t="shared" si="0"/>
        <v>0</v>
      </c>
      <c r="F28" s="265"/>
    </row>
    <row r="29" spans="1:6" ht="12.75">
      <c r="A29" s="264" t="s">
        <v>622</v>
      </c>
      <c r="B29" s="152" t="s">
        <v>155</v>
      </c>
      <c r="C29" s="193">
        <f>+'D.Unbundling Berichterstattung'!D28</f>
        <v>0</v>
      </c>
      <c r="D29" s="1">
        <v>0</v>
      </c>
      <c r="E29" s="1">
        <f t="shared" si="0"/>
        <v>0</v>
      </c>
      <c r="F29" s="265"/>
    </row>
    <row r="30" spans="1:6" s="22" customFormat="1" ht="12.75">
      <c r="A30" s="264" t="s">
        <v>623</v>
      </c>
      <c r="B30" s="155" t="s">
        <v>177</v>
      </c>
      <c r="C30" s="189">
        <f>SUM(C28:C29)</f>
        <v>0</v>
      </c>
      <c r="D30" s="189">
        <f>SUM(D28:D29)</f>
        <v>0</v>
      </c>
      <c r="E30" s="189">
        <f t="shared" si="0"/>
        <v>0</v>
      </c>
      <c r="F30" s="265"/>
    </row>
    <row r="31" spans="1:6" s="22" customFormat="1" ht="12.75">
      <c r="A31" s="264" t="s">
        <v>624</v>
      </c>
      <c r="B31" s="155" t="s">
        <v>90</v>
      </c>
      <c r="C31" s="194">
        <f>C27+C30</f>
        <v>0</v>
      </c>
      <c r="D31" s="194">
        <f>D27+D30</f>
        <v>0</v>
      </c>
      <c r="E31" s="194">
        <f t="shared" si="0"/>
        <v>0</v>
      </c>
      <c r="F31" s="269"/>
    </row>
    <row r="32" spans="1:6" ht="12.75">
      <c r="A32" s="264" t="s">
        <v>625</v>
      </c>
      <c r="B32" s="154" t="s">
        <v>156</v>
      </c>
      <c r="C32" s="190">
        <f>+'D.Unbundling Berichterstattung'!D31</f>
        <v>0</v>
      </c>
      <c r="D32" s="2">
        <v>0</v>
      </c>
      <c r="E32" s="2">
        <f t="shared" si="0"/>
        <v>0</v>
      </c>
      <c r="F32" s="265"/>
    </row>
    <row r="33" spans="1:6" ht="12.75">
      <c r="A33" s="264" t="s">
        <v>626</v>
      </c>
      <c r="B33" s="154" t="s">
        <v>157</v>
      </c>
      <c r="C33" s="190">
        <f>+'D.Unbundling Berichterstattung'!D32</f>
        <v>0</v>
      </c>
      <c r="D33" s="2">
        <v>0</v>
      </c>
      <c r="E33" s="2">
        <f t="shared" si="0"/>
        <v>0</v>
      </c>
      <c r="F33" s="265"/>
    </row>
    <row r="34" spans="1:6" ht="13.5" thickBot="1">
      <c r="A34" s="270" t="s">
        <v>627</v>
      </c>
      <c r="B34" s="271" t="s">
        <v>158</v>
      </c>
      <c r="C34" s="272">
        <f>SUM(C31:C33)</f>
        <v>0</v>
      </c>
      <c r="D34" s="272">
        <f>SUM(D31:D33)</f>
        <v>0</v>
      </c>
      <c r="E34" s="272">
        <f t="shared" si="0"/>
        <v>0</v>
      </c>
      <c r="F34" s="273"/>
    </row>
  </sheetData>
  <sheetProtection password="DE16" sheet="1" objects="1" scenarios="1"/>
  <mergeCells count="4">
    <mergeCell ref="A1:A2"/>
    <mergeCell ref="B1:B2"/>
    <mergeCell ref="C1:D2"/>
    <mergeCell ref="A3:F3"/>
  </mergeCells>
  <dataValidations count="2">
    <dataValidation type="decimal" operator="greaterThanOrEqual" showErrorMessage="1" errorTitle="Fehlermeldung" error="Es darf nur ein Wert größer gleich Null eingegeben werden!" sqref="C9:D12 D28 D14:D17 C13:C17 C19:C26 C28:C29 C32:C33 D23">
      <formula1>0</formula1>
    </dataValidation>
    <dataValidation type="decimal" operator="lessThanOrEqual" allowBlank="1" showInputMessage="1" showErrorMessage="1" errorTitle="Fehlermeldung" error="Es darf nur ein Wert kleiner gleich Null eingegeben werden!" sqref="C18 D18:D22 D24:D25">
      <formula1>0</formula1>
    </dataValidation>
  </dataValidations>
  <printOptions/>
  <pageMargins left="0.75" right="0.47" top="1" bottom="1" header="0.4921259845" footer="0.4921259845"/>
  <pageSetup fitToHeight="1" fitToWidth="1" horizontalDpi="600" verticalDpi="600" orientation="portrait" paperSize="9" scale="77" r:id="rId1"/>
  <headerFooter alignWithMargins="0">
    <oddHeader>&amp;R&amp;A</oddHeader>
    <oddFooter>&amp;L&amp;D&amp;C&amp;F&amp;RSeite &amp;P/&amp;N</oddFooter>
  </headerFooter>
  <ignoredErrors>
    <ignoredError sqref="D8" formulaRange="1"/>
    <ignoredError sqref="E27 D27 C28:C29 D24:D26 D30:D31 E23:E26 E30:E31 E28:E29 E32:E33 D28:D29 D32:D33 C9:C14 C16:C22 D9:D22 E9:E22 C32:C33 C24:C2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1"/>
  <dimension ref="A1:G47"/>
  <sheetViews>
    <sheetView view="pageBreakPreview" zoomScale="70" zoomScaleNormal="75" zoomScaleSheetLayoutView="70" workbookViewId="0" topLeftCell="A1">
      <selection activeCell="L34" sqref="L34"/>
    </sheetView>
  </sheetViews>
  <sheetFormatPr defaultColWidth="11.421875" defaultRowHeight="12.75"/>
  <cols>
    <col min="1" max="1" width="8.421875" style="306" customWidth="1"/>
    <col min="2" max="2" width="31.8515625" style="282" customWidth="1"/>
    <col min="3" max="3" width="16.421875" style="282" customWidth="1"/>
    <col min="4" max="4" width="17.00390625" style="307" customWidth="1"/>
    <col min="5" max="5" width="15.140625" style="307" customWidth="1"/>
    <col min="6" max="6" width="16.140625" style="282" customWidth="1"/>
    <col min="7" max="7" width="11.421875" style="282" hidden="1" customWidth="1"/>
    <col min="8" max="16384" width="11.421875" style="282" customWidth="1"/>
  </cols>
  <sheetData>
    <row r="1" spans="1:7" s="276" customFormat="1" ht="36" customHeight="1">
      <c r="A1" s="274" t="s">
        <v>108</v>
      </c>
      <c r="B1" s="275" t="s">
        <v>567</v>
      </c>
      <c r="C1" s="528" t="str">
        <f>+'D.Unbundling Berichterstattung'!C1:D2</f>
        <v>Geschäftsjahr 2006</v>
      </c>
      <c r="D1" s="528"/>
      <c r="E1" s="526"/>
      <c r="F1" s="527"/>
      <c r="G1" s="13"/>
    </row>
    <row r="2" spans="1:7" s="276" customFormat="1" ht="36" customHeight="1">
      <c r="A2" s="523" t="s">
        <v>674</v>
      </c>
      <c r="B2" s="524"/>
      <c r="C2" s="524"/>
      <c r="D2" s="524"/>
      <c r="E2" s="524"/>
      <c r="F2" s="525"/>
      <c r="G2" s="13"/>
    </row>
    <row r="3" spans="1:7" ht="39" customHeight="1">
      <c r="A3" s="277"/>
      <c r="B3" s="278"/>
      <c r="C3" s="279" t="s">
        <v>605</v>
      </c>
      <c r="D3" s="280" t="s">
        <v>568</v>
      </c>
      <c r="E3" s="280" t="s">
        <v>569</v>
      </c>
      <c r="F3" s="281" t="s">
        <v>607</v>
      </c>
      <c r="G3" s="3"/>
    </row>
    <row r="4" spans="1:7" ht="12.75">
      <c r="A4" s="283"/>
      <c r="B4" s="284"/>
      <c r="C4" s="285" t="s">
        <v>12</v>
      </c>
      <c r="D4" s="286" t="str">
        <f>+C4</f>
        <v>TEUR</v>
      </c>
      <c r="E4" s="286" t="str">
        <f>+D4</f>
        <v>TEUR</v>
      </c>
      <c r="F4" s="287"/>
      <c r="G4" s="3"/>
    </row>
    <row r="5" spans="1:7" ht="15.75">
      <c r="A5" s="288" t="s">
        <v>185</v>
      </c>
      <c r="B5" s="289" t="s">
        <v>570</v>
      </c>
      <c r="C5" s="162"/>
      <c r="D5" s="290"/>
      <c r="E5" s="290"/>
      <c r="F5" s="291"/>
      <c r="G5" s="3"/>
    </row>
    <row r="6" spans="1:7" ht="12.75">
      <c r="A6" s="292"/>
      <c r="B6" s="293"/>
      <c r="C6" s="294"/>
      <c r="D6" s="295"/>
      <c r="E6" s="295"/>
      <c r="F6" s="296"/>
      <c r="G6" s="3"/>
    </row>
    <row r="7" spans="1:7" ht="12.75">
      <c r="A7" s="297" t="s">
        <v>663</v>
      </c>
      <c r="B7" s="119" t="s">
        <v>567</v>
      </c>
      <c r="C7" s="189">
        <f>+C8*C9+C10-C11</f>
        <v>0</v>
      </c>
      <c r="D7" s="189">
        <f>+D8*D9+D10-D11</f>
        <v>0</v>
      </c>
      <c r="E7" s="298">
        <f>SUM(C7:D7)</f>
        <v>0</v>
      </c>
      <c r="F7" s="299"/>
      <c r="G7" s="3"/>
    </row>
    <row r="8" spans="1:7" ht="12.75">
      <c r="A8" s="300" t="s">
        <v>664</v>
      </c>
      <c r="B8" s="42" t="s">
        <v>571</v>
      </c>
      <c r="C8" s="18">
        <v>0</v>
      </c>
      <c r="D8" s="301">
        <v>0</v>
      </c>
      <c r="E8" s="302">
        <f>SUM(C8:D8)</f>
        <v>0</v>
      </c>
      <c r="F8" s="299"/>
      <c r="G8" s="3"/>
    </row>
    <row r="9" spans="1:7" ht="12.75">
      <c r="A9" s="300" t="s">
        <v>665</v>
      </c>
      <c r="B9" s="42" t="s">
        <v>606</v>
      </c>
      <c r="C9" s="377">
        <v>0</v>
      </c>
      <c r="D9" s="381">
        <v>0</v>
      </c>
      <c r="E9" s="302">
        <f>SUM(C9:D9)</f>
        <v>0</v>
      </c>
      <c r="F9" s="299"/>
      <c r="G9" s="3"/>
    </row>
    <row r="10" spans="1:7" ht="12.75">
      <c r="A10" s="300" t="s">
        <v>666</v>
      </c>
      <c r="B10" s="42" t="s">
        <v>88</v>
      </c>
      <c r="C10" s="2">
        <v>0</v>
      </c>
      <c r="D10" s="301">
        <v>0</v>
      </c>
      <c r="E10" s="302">
        <f>SUM(C10:D10)</f>
        <v>0</v>
      </c>
      <c r="F10" s="299"/>
      <c r="G10" s="3"/>
    </row>
    <row r="11" spans="1:7" ht="12.75">
      <c r="A11" s="300" t="s">
        <v>667</v>
      </c>
      <c r="B11" s="42" t="s">
        <v>579</v>
      </c>
      <c r="C11" s="18">
        <v>0</v>
      </c>
      <c r="D11" s="301">
        <v>0</v>
      </c>
      <c r="E11" s="302">
        <f>SUM(C11:D11)</f>
        <v>0</v>
      </c>
      <c r="F11" s="299"/>
      <c r="G11" s="3"/>
    </row>
    <row r="12" spans="1:7" ht="12.75">
      <c r="A12" s="300"/>
      <c r="B12" s="42"/>
      <c r="C12" s="192"/>
      <c r="D12" s="378"/>
      <c r="E12" s="378"/>
      <c r="F12" s="379"/>
      <c r="G12" s="3"/>
    </row>
    <row r="13" spans="1:7" ht="15.75">
      <c r="A13" s="288" t="s">
        <v>662</v>
      </c>
      <c r="B13" s="289" t="s">
        <v>673</v>
      </c>
      <c r="C13" s="162"/>
      <c r="D13" s="290"/>
      <c r="E13" s="290"/>
      <c r="F13" s="303"/>
      <c r="G13" s="3"/>
    </row>
    <row r="14" spans="1:7" ht="39" customHeight="1">
      <c r="A14" s="277"/>
      <c r="B14" s="309"/>
      <c r="C14" s="279" t="s">
        <v>602</v>
      </c>
      <c r="D14" s="280" t="s">
        <v>603</v>
      </c>
      <c r="E14" s="280" t="s">
        <v>668</v>
      </c>
      <c r="F14" s="281" t="s">
        <v>607</v>
      </c>
      <c r="G14" s="3"/>
    </row>
    <row r="15" spans="1:7" ht="12.75">
      <c r="A15" s="308" t="s">
        <v>629</v>
      </c>
      <c r="B15" s="164" t="s">
        <v>580</v>
      </c>
      <c r="C15" s="18">
        <v>0</v>
      </c>
      <c r="D15" s="18">
        <v>0</v>
      </c>
      <c r="E15" s="18">
        <v>0</v>
      </c>
      <c r="F15" s="299"/>
      <c r="G15" s="3"/>
    </row>
    <row r="16" spans="1:7" ht="12.75">
      <c r="A16" s="308" t="s">
        <v>630</v>
      </c>
      <c r="B16" s="164" t="s">
        <v>581</v>
      </c>
      <c r="C16" s="18">
        <v>0</v>
      </c>
      <c r="D16" s="18">
        <v>0</v>
      </c>
      <c r="E16" s="18">
        <v>0</v>
      </c>
      <c r="F16" s="299"/>
      <c r="G16" s="3"/>
    </row>
    <row r="17" spans="1:7" ht="12.75">
      <c r="A17" s="308" t="s">
        <v>631</v>
      </c>
      <c r="B17" s="164" t="s">
        <v>582</v>
      </c>
      <c r="C17" s="18">
        <v>0</v>
      </c>
      <c r="D17" s="18">
        <v>0</v>
      </c>
      <c r="E17" s="18">
        <v>0</v>
      </c>
      <c r="F17" s="299"/>
      <c r="G17" s="3"/>
    </row>
    <row r="18" spans="1:7" ht="12.75">
      <c r="A18" s="308" t="s">
        <v>632</v>
      </c>
      <c r="B18" s="164" t="s">
        <v>110</v>
      </c>
      <c r="C18" s="18">
        <v>0</v>
      </c>
      <c r="D18" s="18">
        <v>0</v>
      </c>
      <c r="E18" s="18">
        <v>0</v>
      </c>
      <c r="F18" s="299"/>
      <c r="G18" s="3"/>
    </row>
    <row r="19" spans="1:7" ht="12.75">
      <c r="A19" s="308" t="s">
        <v>633</v>
      </c>
      <c r="B19" s="164" t="s">
        <v>583</v>
      </c>
      <c r="C19" s="18">
        <v>0</v>
      </c>
      <c r="D19" s="18">
        <v>0</v>
      </c>
      <c r="E19" s="18">
        <v>0</v>
      </c>
      <c r="F19" s="299"/>
      <c r="G19" s="3"/>
    </row>
    <row r="20" spans="1:7" ht="12.75">
      <c r="A20" s="308" t="s">
        <v>634</v>
      </c>
      <c r="B20" s="164" t="s">
        <v>584</v>
      </c>
      <c r="C20" s="18">
        <v>0</v>
      </c>
      <c r="D20" s="18">
        <v>0</v>
      </c>
      <c r="E20" s="18">
        <v>0</v>
      </c>
      <c r="F20" s="299"/>
      <c r="G20" s="3"/>
    </row>
    <row r="21" spans="1:7" ht="12.75">
      <c r="A21" s="308" t="s">
        <v>635</v>
      </c>
      <c r="B21" s="164" t="s">
        <v>585</v>
      </c>
      <c r="C21" s="18">
        <v>0</v>
      </c>
      <c r="D21" s="18">
        <v>0</v>
      </c>
      <c r="E21" s="18">
        <v>0</v>
      </c>
      <c r="F21" s="299"/>
      <c r="G21" s="3"/>
    </row>
    <row r="22" spans="1:7" ht="12.75">
      <c r="A22" s="308" t="s">
        <v>636</v>
      </c>
      <c r="B22" s="164" t="s">
        <v>586</v>
      </c>
      <c r="C22" s="18">
        <v>0</v>
      </c>
      <c r="D22" s="18">
        <v>0</v>
      </c>
      <c r="E22" s="18">
        <v>0</v>
      </c>
      <c r="F22" s="304"/>
      <c r="G22" s="3"/>
    </row>
    <row r="23" spans="1:7" ht="12.75">
      <c r="A23" s="308" t="s">
        <v>637</v>
      </c>
      <c r="B23" s="164" t="s">
        <v>587</v>
      </c>
      <c r="C23" s="18">
        <v>0</v>
      </c>
      <c r="D23" s="18">
        <v>0</v>
      </c>
      <c r="E23" s="18">
        <v>0</v>
      </c>
      <c r="F23" s="299"/>
      <c r="G23" s="3"/>
    </row>
    <row r="24" spans="1:7" ht="12.75">
      <c r="A24" s="308" t="s">
        <v>638</v>
      </c>
      <c r="B24" s="164" t="s">
        <v>588</v>
      </c>
      <c r="C24" s="18">
        <v>0</v>
      </c>
      <c r="D24" s="18">
        <v>0</v>
      </c>
      <c r="E24" s="18">
        <v>0</v>
      </c>
      <c r="F24" s="299"/>
      <c r="G24" s="3"/>
    </row>
    <row r="25" spans="1:7" ht="12.75">
      <c r="A25" s="308" t="s">
        <v>639</v>
      </c>
      <c r="B25" s="164" t="s">
        <v>589</v>
      </c>
      <c r="C25" s="18">
        <v>0</v>
      </c>
      <c r="D25" s="18">
        <v>0</v>
      </c>
      <c r="E25" s="18">
        <v>0</v>
      </c>
      <c r="F25" s="299"/>
      <c r="G25" s="3"/>
    </row>
    <row r="26" spans="1:7" ht="12.75">
      <c r="A26" s="308" t="s">
        <v>640</v>
      </c>
      <c r="B26" s="164" t="s">
        <v>590</v>
      </c>
      <c r="C26" s="18">
        <v>0</v>
      </c>
      <c r="D26" s="18">
        <v>0</v>
      </c>
      <c r="E26" s="18">
        <v>0</v>
      </c>
      <c r="F26" s="299"/>
      <c r="G26" s="3"/>
    </row>
    <row r="27" spans="1:7" ht="12.75">
      <c r="A27" s="308" t="s">
        <v>641</v>
      </c>
      <c r="B27" s="164" t="s">
        <v>591</v>
      </c>
      <c r="C27" s="18">
        <v>0</v>
      </c>
      <c r="D27" s="18">
        <v>0</v>
      </c>
      <c r="E27" s="18">
        <v>0</v>
      </c>
      <c r="F27" s="299"/>
      <c r="G27" s="3"/>
    </row>
    <row r="28" spans="1:7" ht="12.75">
      <c r="A28" s="308" t="s">
        <v>642</v>
      </c>
      <c r="B28" s="164" t="s">
        <v>592</v>
      </c>
      <c r="C28" s="18">
        <v>0</v>
      </c>
      <c r="D28" s="18">
        <v>0</v>
      </c>
      <c r="E28" s="18">
        <v>0</v>
      </c>
      <c r="F28" s="299"/>
      <c r="G28" s="3"/>
    </row>
    <row r="29" spans="1:7" ht="12.75">
      <c r="A29" s="308" t="s">
        <v>643</v>
      </c>
      <c r="B29" s="164" t="s">
        <v>593</v>
      </c>
      <c r="C29" s="18">
        <v>0</v>
      </c>
      <c r="D29" s="18">
        <v>0</v>
      </c>
      <c r="E29" s="18">
        <v>0</v>
      </c>
      <c r="F29" s="299"/>
      <c r="G29" s="3"/>
    </row>
    <row r="30" spans="1:7" ht="12.75">
      <c r="A30" s="308" t="s">
        <v>644</v>
      </c>
      <c r="B30" s="164" t="s">
        <v>594</v>
      </c>
      <c r="C30" s="18">
        <v>0</v>
      </c>
      <c r="D30" s="18">
        <v>0</v>
      </c>
      <c r="E30" s="18">
        <v>0</v>
      </c>
      <c r="F30" s="299"/>
      <c r="G30" s="3"/>
    </row>
    <row r="31" spans="1:7" ht="12.75">
      <c r="A31" s="308" t="s">
        <v>645</v>
      </c>
      <c r="B31" s="164" t="s">
        <v>572</v>
      </c>
      <c r="C31" s="18">
        <v>0</v>
      </c>
      <c r="D31" s="18">
        <v>0</v>
      </c>
      <c r="E31" s="18">
        <v>0</v>
      </c>
      <c r="F31" s="299"/>
      <c r="G31" s="3"/>
    </row>
    <row r="32" spans="1:7" ht="12.75">
      <c r="A32" s="308" t="s">
        <v>646</v>
      </c>
      <c r="B32" s="164" t="s">
        <v>595</v>
      </c>
      <c r="C32" s="18">
        <v>0</v>
      </c>
      <c r="D32" s="18">
        <v>0</v>
      </c>
      <c r="E32" s="18">
        <v>0</v>
      </c>
      <c r="F32" s="299"/>
      <c r="G32" s="3"/>
    </row>
    <row r="33" spans="1:7" ht="12.75">
      <c r="A33" s="308" t="s">
        <v>647</v>
      </c>
      <c r="B33" s="164" t="s">
        <v>596</v>
      </c>
      <c r="C33" s="18">
        <v>0</v>
      </c>
      <c r="D33" s="18">
        <v>0</v>
      </c>
      <c r="E33" s="18">
        <v>0</v>
      </c>
      <c r="F33" s="299"/>
      <c r="G33" s="3"/>
    </row>
    <row r="34" spans="1:6" ht="12.75">
      <c r="A34" s="308" t="s">
        <v>648</v>
      </c>
      <c r="B34" s="164" t="s">
        <v>597</v>
      </c>
      <c r="C34" s="18">
        <v>0</v>
      </c>
      <c r="D34" s="18">
        <v>0</v>
      </c>
      <c r="E34" s="18">
        <v>0</v>
      </c>
      <c r="F34" s="299"/>
    </row>
    <row r="35" spans="1:6" ht="12.75">
      <c r="A35" s="308" t="s">
        <v>649</v>
      </c>
      <c r="B35" s="164" t="s">
        <v>598</v>
      </c>
      <c r="C35" s="18">
        <v>0</v>
      </c>
      <c r="D35" s="18">
        <v>0</v>
      </c>
      <c r="E35" s="18">
        <v>0</v>
      </c>
      <c r="F35" s="299"/>
    </row>
    <row r="36" spans="1:6" ht="12.75">
      <c r="A36" s="308" t="s">
        <v>650</v>
      </c>
      <c r="B36" s="164" t="s">
        <v>573</v>
      </c>
      <c r="C36" s="18">
        <v>0</v>
      </c>
      <c r="D36" s="18">
        <v>0</v>
      </c>
      <c r="E36" s="18">
        <v>0</v>
      </c>
      <c r="F36" s="299"/>
    </row>
    <row r="37" spans="1:6" ht="12.75">
      <c r="A37" s="308" t="s">
        <v>651</v>
      </c>
      <c r="B37" s="164" t="s">
        <v>574</v>
      </c>
      <c r="C37" s="18">
        <v>0</v>
      </c>
      <c r="D37" s="18">
        <v>0</v>
      </c>
      <c r="E37" s="18">
        <v>0</v>
      </c>
      <c r="F37" s="299"/>
    </row>
    <row r="38" spans="1:6" ht="12.75">
      <c r="A38" s="308" t="s">
        <v>652</v>
      </c>
      <c r="B38" s="164" t="s">
        <v>575</v>
      </c>
      <c r="C38" s="18">
        <v>0</v>
      </c>
      <c r="D38" s="18">
        <v>0</v>
      </c>
      <c r="E38" s="18">
        <v>0</v>
      </c>
      <c r="F38" s="299"/>
    </row>
    <row r="39" spans="1:6" ht="12.75">
      <c r="A39" s="308" t="s">
        <v>653</v>
      </c>
      <c r="B39" s="164" t="s">
        <v>576</v>
      </c>
      <c r="C39" s="18">
        <v>0</v>
      </c>
      <c r="D39" s="18">
        <v>0</v>
      </c>
      <c r="E39" s="18">
        <v>0</v>
      </c>
      <c r="F39" s="299"/>
    </row>
    <row r="40" spans="1:6" ht="12.75">
      <c r="A40" s="308" t="s">
        <v>654</v>
      </c>
      <c r="B40" s="164" t="s">
        <v>577</v>
      </c>
      <c r="C40" s="18">
        <v>0</v>
      </c>
      <c r="D40" s="18">
        <v>0</v>
      </c>
      <c r="E40" s="18">
        <v>0</v>
      </c>
      <c r="F40" s="299"/>
    </row>
    <row r="41" spans="1:6" ht="12.75">
      <c r="A41" s="308" t="s">
        <v>655</v>
      </c>
      <c r="B41" s="164" t="s">
        <v>599</v>
      </c>
      <c r="C41" s="18">
        <v>0</v>
      </c>
      <c r="D41" s="18">
        <v>0</v>
      </c>
      <c r="E41" s="18">
        <v>0</v>
      </c>
      <c r="F41" s="299"/>
    </row>
    <row r="42" spans="1:6" ht="12.75">
      <c r="A42" s="308" t="s">
        <v>656</v>
      </c>
      <c r="B42" s="164" t="s">
        <v>578</v>
      </c>
      <c r="C42" s="18">
        <v>0</v>
      </c>
      <c r="D42" s="18">
        <v>0</v>
      </c>
      <c r="E42" s="18">
        <v>0</v>
      </c>
      <c r="F42" s="299"/>
    </row>
    <row r="43" spans="1:6" ht="12.75">
      <c r="A43" s="308" t="s">
        <v>657</v>
      </c>
      <c r="B43" s="164" t="s">
        <v>600</v>
      </c>
      <c r="C43" s="18">
        <v>0</v>
      </c>
      <c r="D43" s="18">
        <v>0</v>
      </c>
      <c r="E43" s="18">
        <v>0</v>
      </c>
      <c r="F43" s="299"/>
    </row>
    <row r="44" spans="1:6" ht="12.75">
      <c r="A44" s="308" t="s">
        <v>658</v>
      </c>
      <c r="B44" s="164" t="s">
        <v>171</v>
      </c>
      <c r="C44" s="18">
        <v>0</v>
      </c>
      <c r="D44" s="18">
        <v>0</v>
      </c>
      <c r="E44" s="18">
        <v>0</v>
      </c>
      <c r="F44" s="299"/>
    </row>
    <row r="45" spans="1:6" ht="12.75">
      <c r="A45" s="308" t="s">
        <v>659</v>
      </c>
      <c r="B45" s="164" t="s">
        <v>601</v>
      </c>
      <c r="C45" s="18">
        <v>0</v>
      </c>
      <c r="D45" s="18">
        <v>0</v>
      </c>
      <c r="E45" s="18">
        <v>0</v>
      </c>
      <c r="F45" s="299"/>
    </row>
    <row r="46" spans="1:6" ht="12.75">
      <c r="A46" s="308" t="s">
        <v>660</v>
      </c>
      <c r="B46" s="164" t="s">
        <v>669</v>
      </c>
      <c r="C46" s="18">
        <v>0</v>
      </c>
      <c r="D46" s="18">
        <v>0</v>
      </c>
      <c r="E46" s="18">
        <v>0</v>
      </c>
      <c r="F46" s="299"/>
    </row>
    <row r="47" spans="1:6" ht="13.5" thickBot="1">
      <c r="A47" s="311" t="s">
        <v>661</v>
      </c>
      <c r="B47" s="312" t="s">
        <v>604</v>
      </c>
      <c r="C47" s="380">
        <v>0</v>
      </c>
      <c r="D47" s="380">
        <v>0</v>
      </c>
      <c r="E47" s="380">
        <v>0</v>
      </c>
      <c r="F47" s="305"/>
    </row>
  </sheetData>
  <sheetProtection password="DE16" sheet="1" objects="1" scenarios="1"/>
  <mergeCells count="3">
    <mergeCell ref="E1:F1"/>
    <mergeCell ref="C1:D1"/>
    <mergeCell ref="A2:F2"/>
  </mergeCells>
  <conditionalFormatting sqref="C7:D7">
    <cfRule type="cellIs" priority="1" dxfId="0" operator="equal" stopIfTrue="1">
      <formula>"Fehler"</formula>
    </cfRule>
  </conditionalFormatting>
  <printOptions/>
  <pageMargins left="0.75" right="0.75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E-Control GmbH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Erhebungsbogen 2001</dc:title>
  <dc:subject>Datenerhebung</dc:subject>
  <dc:creator>E-Control GmbH</dc:creator>
  <cp:keywords/>
  <dc:description>Für etwaige Fragen rüfen Sie bitte:
Frau Karin Schwager
01-24724-601</dc:description>
  <cp:lastModifiedBy>mbr</cp:lastModifiedBy>
  <cp:lastPrinted>2007-03-22T11:20:02Z</cp:lastPrinted>
  <dcterms:created xsi:type="dcterms:W3CDTF">2000-04-11T10:08:22Z</dcterms:created>
  <dcterms:modified xsi:type="dcterms:W3CDTF">2007-04-12T08:35:43Z</dcterms:modified>
  <cp:category/>
  <cp:version/>
  <cp:contentType/>
  <cp:contentStatus/>
</cp:coreProperties>
</file>