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mc:AlternateContent xmlns:mc="http://schemas.openxmlformats.org/markup-compatibility/2006">
    <mc:Choice Requires="x15">
      <x15ac:absPath xmlns:x15ac="http://schemas.microsoft.com/office/spreadsheetml/2010/11/ac" url="L:\Oekoenergie\Ökostatistik\Daten Öko-BGVs\Auswertungen\2018\3. Quartal 2018\"/>
    </mc:Choice>
  </mc:AlternateContent>
  <xr:revisionPtr revIDLastSave="0" documentId="10_ncr:100000_{DABDF481-A532-4623-B042-DB8C6504C8DB}" xr6:coauthVersionLast="31" xr6:coauthVersionMax="31" xr10:uidLastSave="{00000000-0000-0000-0000-000000000000}"/>
  <bookViews>
    <workbookView xWindow="-15" yWindow="-15" windowWidth="14520" windowHeight="12555" tabRatio="708" firstSheet="1" activeTab="1" xr2:uid="{00000000-000D-0000-FFFF-FFFF00000000}"/>
  </bookViews>
  <sheets>
    <sheet name="intern Ökomengen2016 Formular" sheetId="18" r:id="rId1"/>
    <sheet name="Ökomengen 1.-3. Q 2018 GWh" sheetId="35" r:id="rId2"/>
    <sheet name="Tabelle1" sheetId="39"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ahp1">[1]Buchungsunterlagen!$A:$IV</definedName>
    <definedName name="_alt01">#REF!</definedName>
    <definedName name="_epl1">#REF!</definedName>
    <definedName name="_ilv1">#REF!</definedName>
    <definedName name="_qua1">#REF!</definedName>
    <definedName name="_qua11">#REF!</definedName>
    <definedName name="_R">[2]Tabelle3!$A$5:$U$85</definedName>
    <definedName name="_Ro111">#REF!</definedName>
    <definedName name="_Ro112">[3]Tabelle1!#REF!</definedName>
    <definedName name="_Ro115">#REF!</definedName>
    <definedName name="_Ro117">'[4]10.Tranche'!$A$97:$IV$111</definedName>
    <definedName name="_Ro118">'[4]10.Tranche'!$A$70:$IV$79</definedName>
    <definedName name="_tmpPivot">#REF!</definedName>
    <definedName name="_tmpQryExport">#REF!</definedName>
    <definedName name="a">#REF!</definedName>
    <definedName name="abre">#REF!</definedName>
    <definedName name="abrechnung">#REF!</definedName>
    <definedName name="acc">[5]Aconto!$A$2:$X$2617</definedName>
    <definedName name="again">#REF!</definedName>
    <definedName name="ahp">[6]Tabelle1!$A:$IV</definedName>
    <definedName name="Akkonto">#REF!</definedName>
    <definedName name="Akonto">#REF!</definedName>
    <definedName name="aktuell">#REF!</definedName>
    <definedName name="aktuell1">#REF!</definedName>
    <definedName name="alle">#REF!</definedName>
    <definedName name="alt">#REF!</definedName>
    <definedName name="Anlage">#REF!</definedName>
    <definedName name="Anlagen">#REF!</definedName>
    <definedName name="anlagen1">'[7]Summen Q3 nach Anlagen ilv&amp;ext'!#REF!</definedName>
    <definedName name="anzahl">#REF!</definedName>
    <definedName name="ausgabe">#REF!</definedName>
    <definedName name="auszug">#REF!</definedName>
    <definedName name="Bank">'[8]Anlagen v Bankdatlist'!$A:$IV</definedName>
    <definedName name="basis">#REF!</definedName>
    <definedName name="Daten">[9]Datenbank!$A$1:$AO$48</definedName>
    <definedName name="daten1">#REF!</definedName>
    <definedName name="datenneu">#REF!</definedName>
    <definedName name="datenq2">#REF!</definedName>
    <definedName name="Datum">[10]ÖKOMON!$A$1:$B$3342</definedName>
    <definedName name="DB">[3]EULVIS!$A:$IV</definedName>
    <definedName name="dba">#REF!</definedName>
    <definedName name="dbauszug">[11]_tmpPivot!$A$1:$AB$36</definedName>
    <definedName name="dbb">#REF!</definedName>
    <definedName name="dbc">#REF!</definedName>
    <definedName name="dbd">#REF!</definedName>
    <definedName name="dbe">#REF!</definedName>
    <definedName name="dbf">[12]Daten!$A$1:$I$124</definedName>
    <definedName name="dbg">#REF!</definedName>
    <definedName name="dbh">#REF!</definedName>
    <definedName name="dbi">#REF!</definedName>
    <definedName name="dbj">#REF!</definedName>
    <definedName name="dbk">#REF!</definedName>
    <definedName name="dbs">[13]Tabelle3!$A$5:$U$85</definedName>
    <definedName name="dbu">[14]Tabelle3!$A$1:$B$76</definedName>
    <definedName name="dbx">#REF!</definedName>
    <definedName name="dby">#REF!</definedName>
    <definedName name="dodo">#REF!</definedName>
    <definedName name="_xlnm.Print_Area" localSheetId="1">'Ökomengen 1.-3. Q 2018 GWh'!$A$1:$N$31</definedName>
    <definedName name="dtarif">'[15]Tabelle 1'!$A:$IV</definedName>
    <definedName name="durch">#REF!</definedName>
    <definedName name="dx">'[16]9. Tranche'!#REF!</definedName>
    <definedName name="e">'[17]best. Anlagen Sbg'!$A$2:$Q$268</definedName>
    <definedName name="ecg">#REF!</definedName>
    <definedName name="einsp">#REF!</definedName>
    <definedName name="EKBspezBkGas">[18]Parameter!$C$18</definedName>
    <definedName name="energie">#REF!</definedName>
    <definedName name="epi">#REF!</definedName>
    <definedName name="epl">#REF!</definedName>
    <definedName name="eplq2">#REF!</definedName>
    <definedName name="eulivs1">[19]Output_20060731!$A:$IV</definedName>
    <definedName name="eulvis">#REF!</definedName>
    <definedName name="eulvisauszug">#REF!</definedName>
    <definedName name="euro">#REF!</definedName>
    <definedName name="fünf">#REF!</definedName>
    <definedName name="Grafik">[20]Daten!$A$1:$J$15</definedName>
    <definedName name="Grafik2">[21]Daten!$A$1:$J$15</definedName>
    <definedName name="halb">#REF!</definedName>
    <definedName name="halbjahr">#REF!</definedName>
    <definedName name="ilv">'[22]Zuord Q1 u Q2'!$A:$IV</definedName>
    <definedName name="ilvq2">[23]Buchungsunterlagen!$A$6:$C$42</definedName>
    <definedName name="inaktive">#REF!</definedName>
    <definedName name="jahr">#REF!</definedName>
    <definedName name="Komplett">#REF!</definedName>
    <definedName name="kont">#REF!</definedName>
    <definedName name="konto">#REF!</definedName>
    <definedName name="kontrolle">#REF!</definedName>
    <definedName name="korr">[5]Korrekturwerte!$A$38:$J$73</definedName>
    <definedName name="kwh">#REF!</definedName>
    <definedName name="letztes">#REF!</definedName>
    <definedName name="LPZ">#REF!</definedName>
    <definedName name="Marktpreis">#REF!</definedName>
    <definedName name="menge">'[24]2003'!$A$1:$F$2000</definedName>
    <definedName name="monat">[25]Lauf!$C$1</definedName>
    <definedName name="mp">#REF!</definedName>
    <definedName name="netto">#REF!</definedName>
    <definedName name="neu">[26]MW!$A$1:$J$2</definedName>
    <definedName name="neue">#REF!</definedName>
    <definedName name="neuneu">#REF!</definedName>
    <definedName name="nuovo">#REF!</definedName>
    <definedName name="öm">#REF!</definedName>
    <definedName name="ooe">[3]OÖ!$A:$IV</definedName>
    <definedName name="output">#REF!</definedName>
    <definedName name="pau">#REF!</definedName>
    <definedName name="Paurest">#REF!</definedName>
    <definedName name="prüf">#REF!</definedName>
    <definedName name="prüfung">#REF!</definedName>
    <definedName name="quartal">#REF!</definedName>
    <definedName name="quartal1">'[27]Su nach Anl Q1intern und extern'!$A:$IV</definedName>
    <definedName name="quartal2">#REF!</definedName>
    <definedName name="quartal4">#REF!</definedName>
    <definedName name="referenz">#REF!</definedName>
    <definedName name="Reporting">[28]Zuordnung!$A:$IV</definedName>
    <definedName name="repq2">#REF!</definedName>
    <definedName name="repsu">#REF!</definedName>
    <definedName name="rest">#REF!</definedName>
    <definedName name="roch">#REF!</definedName>
    <definedName name="salzburg">'[3]Bestimmte Anlage Salzburg'!$A:$IV</definedName>
    <definedName name="SAPBEXrevision" hidden="1">10</definedName>
    <definedName name="SAPBEXsysID" hidden="1">"PV3"</definedName>
    <definedName name="SAPBEXwbID" hidden="1">"7IPQCDJPKXSNHPWXFF63E334W"</definedName>
    <definedName name="schlüssel">#REF!</definedName>
    <definedName name="sdkk">#REF!</definedName>
    <definedName name="Steruerahp">#REF!</definedName>
    <definedName name="Steuer">#REF!</definedName>
    <definedName name="supa">#REF!</definedName>
    <definedName name="supa1">#REF!</definedName>
    <definedName name="t">[29]Tarife!$A$2:$Z$137</definedName>
    <definedName name="Tabelle">[20]Daten!$A$1:$J$15</definedName>
    <definedName name="tarife">#REF!</definedName>
    <definedName name="test">#REF!</definedName>
    <definedName name="tina">'[30]Pau Q4 Summen'!$A$1:$C$1762</definedName>
    <definedName name="tmpp">#REF!</definedName>
    <definedName name="Tranche">#REF!</definedName>
    <definedName name="ust">#REF!</definedName>
    <definedName name="vergütung">#REF!</definedName>
    <definedName name="vier">#REF!</definedName>
    <definedName name="zuord">#REF!</definedName>
    <definedName name="zuordnung">#REF!</definedName>
  </definedNames>
  <calcPr calcId="179017"/>
</workbook>
</file>

<file path=xl/calcChain.xml><?xml version="1.0" encoding="utf-8"?>
<calcChain xmlns="http://schemas.openxmlformats.org/spreadsheetml/2006/main">
  <c r="B82" i="18" l="1"/>
  <c r="D4" i="18" l="1"/>
  <c r="G4" i="18" l="1"/>
  <c r="J4" i="18"/>
  <c r="K4" i="18"/>
  <c r="L4" i="18"/>
  <c r="D5" i="18"/>
  <c r="K5" i="18"/>
  <c r="L5" i="18"/>
  <c r="D6" i="18"/>
  <c r="G6" i="18"/>
  <c r="J6" i="18"/>
  <c r="K6" i="18"/>
  <c r="L6" i="18"/>
  <c r="D7" i="18"/>
  <c r="G7" i="18"/>
  <c r="J7" i="18"/>
  <c r="K7" i="18"/>
  <c r="L7" i="18"/>
  <c r="D8" i="18"/>
  <c r="G8" i="18"/>
  <c r="J8" i="18"/>
  <c r="K8" i="18"/>
  <c r="L8" i="18"/>
  <c r="D9" i="18"/>
  <c r="G9" i="18"/>
  <c r="J9" i="18"/>
  <c r="K9" i="18"/>
  <c r="L9" i="18"/>
  <c r="D10" i="18"/>
  <c r="G10" i="18"/>
  <c r="J10" i="18"/>
  <c r="K10" i="18"/>
  <c r="L10" i="18"/>
  <c r="D11" i="18"/>
  <c r="K11" i="18"/>
  <c r="L11" i="18"/>
  <c r="M10" i="18" l="1"/>
  <c r="M6" i="18"/>
  <c r="M11" i="18"/>
  <c r="M7" i="18"/>
  <c r="M8" i="18"/>
  <c r="M4" i="18"/>
  <c r="M5" i="18"/>
  <c r="M9" i="18"/>
  <c r="D17" i="18" l="1"/>
  <c r="G17" i="18"/>
  <c r="J17" i="18"/>
  <c r="K17" i="18"/>
  <c r="L17" i="18"/>
  <c r="D18" i="18"/>
  <c r="K18" i="18"/>
  <c r="L18" i="18"/>
  <c r="D19" i="18"/>
  <c r="G19" i="18"/>
  <c r="J19" i="18"/>
  <c r="K19" i="18"/>
  <c r="L19" i="18"/>
  <c r="D20" i="18"/>
  <c r="G20" i="18"/>
  <c r="J20" i="18"/>
  <c r="K20" i="18"/>
  <c r="L20" i="18"/>
  <c r="D21" i="18"/>
  <c r="G21" i="18"/>
  <c r="J21" i="18"/>
  <c r="K21" i="18"/>
  <c r="L21" i="18"/>
  <c r="D22" i="18"/>
  <c r="G22" i="18"/>
  <c r="J22" i="18"/>
  <c r="K22" i="18"/>
  <c r="L22" i="18"/>
  <c r="D23" i="18"/>
  <c r="G23" i="18"/>
  <c r="J23" i="18"/>
  <c r="K23" i="18"/>
  <c r="L23" i="18"/>
  <c r="D24" i="18"/>
  <c r="K24" i="18"/>
  <c r="L24" i="18"/>
  <c r="M17" i="18" l="1"/>
  <c r="M24" i="18"/>
  <c r="M18" i="18"/>
  <c r="M22" i="18"/>
  <c r="M23" i="18"/>
  <c r="M20" i="18"/>
  <c r="M19" i="18"/>
  <c r="M21" i="18"/>
  <c r="B83" i="18" l="1"/>
  <c r="K83" i="18" s="1"/>
  <c r="B84" i="18"/>
  <c r="E84" i="18"/>
  <c r="H84" i="18"/>
  <c r="B85" i="18"/>
  <c r="E85" i="18"/>
  <c r="H85" i="18"/>
  <c r="B86" i="18"/>
  <c r="E86" i="18"/>
  <c r="H86" i="18"/>
  <c r="B87" i="18"/>
  <c r="E87" i="18"/>
  <c r="H87" i="18"/>
  <c r="B88" i="18"/>
  <c r="E88" i="18"/>
  <c r="H88" i="18"/>
  <c r="B89" i="18"/>
  <c r="E82" i="18"/>
  <c r="H82" i="18"/>
  <c r="B12" i="18"/>
  <c r="B25" i="18"/>
  <c r="B38" i="18"/>
  <c r="E25" i="18"/>
  <c r="E38" i="18"/>
  <c r="E51" i="18"/>
  <c r="H12" i="18"/>
  <c r="H25" i="18"/>
  <c r="H38" i="18"/>
  <c r="J38" i="18" s="1"/>
  <c r="H51" i="18"/>
  <c r="B69" i="18"/>
  <c r="B70" i="18"/>
  <c r="K70" i="18" s="1"/>
  <c r="B71" i="18"/>
  <c r="B72" i="18"/>
  <c r="B73" i="18"/>
  <c r="B74" i="18"/>
  <c r="B75" i="18"/>
  <c r="B76" i="18"/>
  <c r="K76" i="18" s="1"/>
  <c r="H69" i="18"/>
  <c r="H71" i="18"/>
  <c r="H72" i="18"/>
  <c r="H73" i="18"/>
  <c r="H74" i="18"/>
  <c r="H75" i="18"/>
  <c r="E69" i="18"/>
  <c r="E71" i="18"/>
  <c r="E72" i="18"/>
  <c r="E73" i="18"/>
  <c r="E74" i="18"/>
  <c r="E75" i="18"/>
  <c r="C12" i="18"/>
  <c r="I12" i="18"/>
  <c r="C56" i="18"/>
  <c r="C57" i="18"/>
  <c r="L57" i="18" s="1"/>
  <c r="C58" i="18"/>
  <c r="C59" i="18"/>
  <c r="C60" i="18"/>
  <c r="C61" i="18"/>
  <c r="C62" i="18"/>
  <c r="C63" i="18"/>
  <c r="I56" i="18"/>
  <c r="I58" i="18"/>
  <c r="I59" i="18"/>
  <c r="I60" i="18"/>
  <c r="I61" i="18"/>
  <c r="I62" i="18"/>
  <c r="F56" i="18"/>
  <c r="F58" i="18"/>
  <c r="F59" i="18"/>
  <c r="F60" i="18"/>
  <c r="F61" i="18"/>
  <c r="F62" i="18"/>
  <c r="K30" i="18"/>
  <c r="C88" i="18"/>
  <c r="F88" i="18"/>
  <c r="I88" i="18"/>
  <c r="F82" i="18"/>
  <c r="I82" i="18"/>
  <c r="C83" i="18"/>
  <c r="C84" i="18"/>
  <c r="C85" i="18"/>
  <c r="C86" i="18"/>
  <c r="C87" i="18"/>
  <c r="C89" i="18"/>
  <c r="F84" i="18"/>
  <c r="F85" i="18"/>
  <c r="F86" i="18"/>
  <c r="F87" i="18"/>
  <c r="I84" i="18"/>
  <c r="I85" i="18"/>
  <c r="I86" i="18"/>
  <c r="I87" i="18"/>
  <c r="C25" i="18"/>
  <c r="F25" i="18"/>
  <c r="F38" i="18"/>
  <c r="F51" i="18"/>
  <c r="I25" i="18"/>
  <c r="I38" i="18"/>
  <c r="I51" i="18"/>
  <c r="E12" i="18"/>
  <c r="F12" i="18"/>
  <c r="J12" i="18"/>
  <c r="G30" i="18"/>
  <c r="J30" i="18"/>
  <c r="D31" i="18"/>
  <c r="K31" i="18"/>
  <c r="L31" i="18"/>
  <c r="D32" i="18"/>
  <c r="G32" i="18"/>
  <c r="J32" i="18"/>
  <c r="K32" i="18"/>
  <c r="L32" i="18"/>
  <c r="D33" i="18"/>
  <c r="G33" i="18"/>
  <c r="J33" i="18"/>
  <c r="K33" i="18"/>
  <c r="L33" i="18"/>
  <c r="D34" i="18"/>
  <c r="G34" i="18"/>
  <c r="J34" i="18"/>
  <c r="K34" i="18"/>
  <c r="L34" i="18"/>
  <c r="D35" i="18"/>
  <c r="G35" i="18"/>
  <c r="J35" i="18"/>
  <c r="K35" i="18"/>
  <c r="L35" i="18"/>
  <c r="D36" i="18"/>
  <c r="G36" i="18"/>
  <c r="J36" i="18"/>
  <c r="K36" i="18"/>
  <c r="L36" i="18"/>
  <c r="D37" i="18"/>
  <c r="K37" i="18"/>
  <c r="L37" i="18"/>
  <c r="D43" i="18"/>
  <c r="G43" i="18"/>
  <c r="J43" i="18"/>
  <c r="K43" i="18"/>
  <c r="L43" i="18"/>
  <c r="D44" i="18"/>
  <c r="K44" i="18"/>
  <c r="L44" i="18"/>
  <c r="D45" i="18"/>
  <c r="G45" i="18"/>
  <c r="J45" i="18"/>
  <c r="K45" i="18"/>
  <c r="L45" i="18"/>
  <c r="D46" i="18"/>
  <c r="G46" i="18"/>
  <c r="J46" i="18"/>
  <c r="K46" i="18"/>
  <c r="L46" i="18"/>
  <c r="D47" i="18"/>
  <c r="G47" i="18"/>
  <c r="J47" i="18"/>
  <c r="K47" i="18"/>
  <c r="L47" i="18"/>
  <c r="D48" i="18"/>
  <c r="G48" i="18"/>
  <c r="J48" i="18"/>
  <c r="K48" i="18"/>
  <c r="L48" i="18"/>
  <c r="D49" i="18"/>
  <c r="G49" i="18"/>
  <c r="J49" i="18"/>
  <c r="K49" i="18"/>
  <c r="L49" i="18"/>
  <c r="D50" i="18"/>
  <c r="K50" i="18"/>
  <c r="L50" i="18"/>
  <c r="B56" i="18"/>
  <c r="E56" i="18"/>
  <c r="H56" i="18"/>
  <c r="B57" i="18"/>
  <c r="K57" i="18" s="1"/>
  <c r="B58" i="18"/>
  <c r="E58" i="18"/>
  <c r="H58" i="18"/>
  <c r="B59" i="18"/>
  <c r="E59" i="18"/>
  <c r="H59" i="18"/>
  <c r="B60" i="18"/>
  <c r="E60" i="18"/>
  <c r="H60" i="18"/>
  <c r="B61" i="18"/>
  <c r="E61" i="18"/>
  <c r="H61" i="18"/>
  <c r="B62" i="18"/>
  <c r="E62" i="18"/>
  <c r="H62" i="18"/>
  <c r="B63" i="18"/>
  <c r="K63" i="18" s="1"/>
  <c r="F69" i="18"/>
  <c r="I69" i="18"/>
  <c r="C70" i="18"/>
  <c r="C71" i="18"/>
  <c r="F71" i="18"/>
  <c r="I71" i="18"/>
  <c r="C72" i="18"/>
  <c r="F72" i="18"/>
  <c r="I72" i="18"/>
  <c r="C73" i="18"/>
  <c r="F73" i="18"/>
  <c r="I73" i="18"/>
  <c r="C74" i="18"/>
  <c r="F74" i="18"/>
  <c r="I74" i="18"/>
  <c r="C75" i="18"/>
  <c r="F75" i="18"/>
  <c r="I75" i="18"/>
  <c r="C76" i="18"/>
  <c r="L76" i="18" s="1"/>
  <c r="C82" i="18"/>
  <c r="C38" i="18"/>
  <c r="D30" i="18"/>
  <c r="L30" i="18"/>
  <c r="C69" i="18"/>
  <c r="G87" i="18" l="1"/>
  <c r="M46" i="18"/>
  <c r="G73" i="18"/>
  <c r="J75" i="18"/>
  <c r="G56" i="18"/>
  <c r="J59" i="18"/>
  <c r="G62" i="18"/>
  <c r="J69" i="18"/>
  <c r="D71" i="18"/>
  <c r="M35" i="18"/>
  <c r="M31" i="18"/>
  <c r="J74" i="18"/>
  <c r="J25" i="18"/>
  <c r="J62" i="18"/>
  <c r="G61" i="18"/>
  <c r="L56" i="18"/>
  <c r="K25" i="18"/>
  <c r="H64" i="18"/>
  <c r="L59" i="18"/>
  <c r="J72" i="18"/>
  <c r="G69" i="18"/>
  <c r="L83" i="18"/>
  <c r="M83" i="18" s="1"/>
  <c r="D58" i="18"/>
  <c r="D12" i="18"/>
  <c r="D63" i="18"/>
  <c r="D62" i="18"/>
  <c r="D38" i="18"/>
  <c r="M44" i="18"/>
  <c r="G84" i="18"/>
  <c r="G86" i="18"/>
  <c r="L51" i="18"/>
  <c r="D59" i="18"/>
  <c r="M36" i="18"/>
  <c r="M33" i="18"/>
  <c r="M32" i="18"/>
  <c r="D85" i="18"/>
  <c r="D75" i="18"/>
  <c r="D84" i="18"/>
  <c r="D69" i="18"/>
  <c r="D51" i="18"/>
  <c r="M49" i="18"/>
  <c r="K87" i="18"/>
  <c r="J73" i="18"/>
  <c r="J85" i="18"/>
  <c r="J84" i="18"/>
  <c r="D83" i="18"/>
  <c r="L86" i="18"/>
  <c r="G51" i="18"/>
  <c r="L71" i="18"/>
  <c r="M48" i="18"/>
  <c r="G85" i="18"/>
  <c r="K69" i="18"/>
  <c r="G72" i="18"/>
  <c r="K86" i="18"/>
  <c r="I90" i="18"/>
  <c r="K85" i="18"/>
  <c r="D72" i="18"/>
  <c r="D86" i="18"/>
  <c r="G38" i="18"/>
  <c r="K88" i="18"/>
  <c r="L85" i="18"/>
  <c r="K72" i="18"/>
  <c r="K89" i="18"/>
  <c r="K84" i="18"/>
  <c r="J71" i="18"/>
  <c r="M45" i="18"/>
  <c r="M43" i="18"/>
  <c r="J51" i="18"/>
  <c r="D89" i="18"/>
  <c r="G82" i="18"/>
  <c r="K74" i="18"/>
  <c r="L87" i="18"/>
  <c r="D73" i="18"/>
  <c r="L63" i="18"/>
  <c r="M63" i="18" s="1"/>
  <c r="L60" i="18"/>
  <c r="L62" i="18"/>
  <c r="L58" i="18"/>
  <c r="K75" i="18"/>
  <c r="K71" i="18"/>
  <c r="D76" i="18"/>
  <c r="K62" i="18"/>
  <c r="L69" i="18"/>
  <c r="D74" i="18"/>
  <c r="D88" i="18"/>
  <c r="M57" i="18"/>
  <c r="L88" i="18"/>
  <c r="D70" i="18"/>
  <c r="K61" i="18"/>
  <c r="D87" i="18"/>
  <c r="L61" i="18"/>
  <c r="K73" i="18"/>
  <c r="K51" i="18"/>
  <c r="J87" i="18"/>
  <c r="F64" i="18"/>
  <c r="L89" i="18"/>
  <c r="G71" i="18"/>
  <c r="D61" i="18"/>
  <c r="J58" i="18"/>
  <c r="D56" i="18"/>
  <c r="L25" i="18"/>
  <c r="D25" i="18"/>
  <c r="J88" i="18"/>
  <c r="J86" i="18"/>
  <c r="C90" i="18"/>
  <c r="F90" i="18"/>
  <c r="G60" i="18"/>
  <c r="D57" i="18"/>
  <c r="G25" i="18"/>
  <c r="D82" i="18"/>
  <c r="M76" i="18"/>
  <c r="G75" i="18"/>
  <c r="B64" i="18"/>
  <c r="M30" i="18"/>
  <c r="L84" i="18"/>
  <c r="G74" i="18"/>
  <c r="L73" i="18"/>
  <c r="M73" i="18" s="1"/>
  <c r="J61" i="18"/>
  <c r="D60" i="18"/>
  <c r="G59" i="18"/>
  <c r="M47" i="18"/>
  <c r="M37" i="18"/>
  <c r="G88" i="18"/>
  <c r="L74" i="18"/>
  <c r="L38" i="18"/>
  <c r="G58" i="18"/>
  <c r="E64" i="18"/>
  <c r="J56" i="18"/>
  <c r="K56" i="18"/>
  <c r="H90" i="18"/>
  <c r="J82" i="18"/>
  <c r="F77" i="18"/>
  <c r="L72" i="18"/>
  <c r="I77" i="18"/>
  <c r="J60" i="18"/>
  <c r="K60" i="18"/>
  <c r="K58" i="18"/>
  <c r="E90" i="18"/>
  <c r="K59" i="18"/>
  <c r="G12" i="18"/>
  <c r="L82" i="18"/>
  <c r="C77" i="18"/>
  <c r="K82" i="18"/>
  <c r="L75" i="18"/>
  <c r="L70" i="18"/>
  <c r="M70" i="18" s="1"/>
  <c r="M50" i="18"/>
  <c r="M34" i="18"/>
  <c r="K38" i="18"/>
  <c r="K12" i="18"/>
  <c r="C64" i="18"/>
  <c r="H77" i="18"/>
  <c r="I64" i="18"/>
  <c r="E77" i="18"/>
  <c r="L12" i="18"/>
  <c r="B77" i="18"/>
  <c r="B90" i="18"/>
  <c r="M59" i="18" l="1"/>
  <c r="M56" i="18"/>
  <c r="M51" i="18"/>
  <c r="M25" i="18"/>
  <c r="M61" i="18"/>
  <c r="M71" i="18"/>
  <c r="M88" i="18"/>
  <c r="M60" i="18"/>
  <c r="M85" i="18"/>
  <c r="M84" i="18"/>
  <c r="M86" i="18"/>
  <c r="M87" i="18"/>
  <c r="M58" i="18"/>
  <c r="M89" i="18"/>
  <c r="M62" i="18"/>
  <c r="K64" i="18"/>
  <c r="M69" i="18"/>
  <c r="M72" i="18"/>
  <c r="M74" i="18"/>
  <c r="M75" i="18"/>
  <c r="M12" i="18"/>
  <c r="L90" i="18"/>
  <c r="D64" i="18"/>
  <c r="D77" i="18"/>
  <c r="D90" i="18"/>
  <c r="M82" i="18"/>
  <c r="G90" i="18"/>
  <c r="G64" i="18"/>
  <c r="K90" i="18"/>
  <c r="J90" i="18"/>
  <c r="L64" i="18"/>
  <c r="J64" i="18"/>
  <c r="G77" i="18"/>
  <c r="K77" i="18"/>
  <c r="L77" i="18"/>
  <c r="J77" i="18"/>
  <c r="M38" i="18"/>
  <c r="M64" i="18" l="1"/>
  <c r="M90" i="18"/>
  <c r="M77" i="18"/>
</calcChain>
</file>

<file path=xl/sharedStrings.xml><?xml version="1.0" encoding="utf-8"?>
<sst xmlns="http://schemas.openxmlformats.org/spreadsheetml/2006/main" count="229" uniqueCount="68">
  <si>
    <t>APG</t>
  </si>
  <si>
    <t>Österreich gesamt</t>
  </si>
  <si>
    <t>Einspeise-   menge in kWh</t>
  </si>
  <si>
    <t>Vergütung      netto in €</t>
  </si>
  <si>
    <t>Durchschnitts-vergütung in Cent/kWh</t>
  </si>
  <si>
    <t>Einspeise-menge in kWh</t>
  </si>
  <si>
    <t>Einspeisemenge in kWh</t>
  </si>
  <si>
    <t>Kleinwasserkraft</t>
  </si>
  <si>
    <t>Windkraft</t>
  </si>
  <si>
    <t>Biomasse fest</t>
  </si>
  <si>
    <t>Biomasse gasförmig</t>
  </si>
  <si>
    <t>Biomasse flüssig</t>
  </si>
  <si>
    <t>Photovoltaik</t>
  </si>
  <si>
    <t>Deponie- und Klärgas</t>
  </si>
  <si>
    <t>Geothermie</t>
  </si>
  <si>
    <t>Gesamt</t>
  </si>
  <si>
    <t>Einspeise-    menge in kWh</t>
  </si>
  <si>
    <t>Vergütung netto in €</t>
  </si>
  <si>
    <t>GWh</t>
  </si>
  <si>
    <t>Sonstige Ökostromanlagen</t>
  </si>
  <si>
    <t>Gesamt Kleinwasserkraft und Sonstige Ökostromanlagen</t>
  </si>
  <si>
    <t>Einspeise-
menge in kWh</t>
  </si>
  <si>
    <t>1.-3. Quartal kumuliert</t>
  </si>
  <si>
    <t>1.-2. Quartal kumuliert</t>
  </si>
  <si>
    <t>1.-4. Quartal kumuliert</t>
  </si>
  <si>
    <t>TIWAG</t>
  </si>
  <si>
    <t>Biomasse fest inkl. Abfall mhbA</t>
  </si>
  <si>
    <t>Daten übertragen von OeMAG-File</t>
  </si>
  <si>
    <t xml:space="preserve">Biomasse flüssig </t>
  </si>
  <si>
    <t>VNE</t>
  </si>
  <si>
    <t>TNE</t>
  </si>
  <si>
    <t>Tiwag Netz AG</t>
  </si>
  <si>
    <t>VKW Netz AG</t>
  </si>
  <si>
    <t xml:space="preserve">Durchschnitts-vergütung in Cent/kWh
</t>
  </si>
  <si>
    <t>Biomasse gasförmig *)</t>
  </si>
  <si>
    <r>
      <t xml:space="preserve">Kleinwasserkraft </t>
    </r>
    <r>
      <rPr>
        <sz val="10"/>
        <rFont val="Arial"/>
        <family val="2"/>
      </rPr>
      <t>(unterstützt)</t>
    </r>
  </si>
  <si>
    <t xml:space="preserve">
Energieträger</t>
  </si>
  <si>
    <t>Einspeise-menge in GWh</t>
  </si>
  <si>
    <t>Vergütung      netto in Mio Euro</t>
  </si>
  <si>
    <r>
      <t>Geförderter Ökostrom-Einspeiseanteil in % an der Gesamtabgabemenge</t>
    </r>
    <r>
      <rPr>
        <vertAlign val="superscript"/>
        <sz val="10"/>
        <rFont val="Arial"/>
        <family val="2"/>
      </rPr>
      <t>1)</t>
    </r>
  </si>
  <si>
    <t xml:space="preserve">Vergütung netto in Mio Euro   </t>
  </si>
  <si>
    <r>
      <t>Geförderter Ökostrom-Einspeiseanteil in % an der Gesamtabgabemenge</t>
    </r>
    <r>
      <rPr>
        <vertAlign val="superscript"/>
        <sz val="10"/>
        <rFont val="Arial"/>
        <family val="2"/>
      </rPr>
      <t>2)</t>
    </r>
  </si>
  <si>
    <t>*) inklusive Betriebskostenzuschläge</t>
  </si>
  <si>
    <t xml:space="preserve">Ökostrom - Einspeisemengen und Vergütungen (inkl. Marktwert)
in Österreich </t>
  </si>
  <si>
    <t>Ökostromabnahmemengen, 1. Quartal 2016</t>
  </si>
  <si>
    <t>1. Quartal 2016</t>
  </si>
  <si>
    <t>Ökostromabnahmemengen, 2. Quartal 2016</t>
  </si>
  <si>
    <t>Q2/2016: enthält komplette Halbjahresdaten, deshalb  Eintrag Q1 gelöscht</t>
  </si>
  <si>
    <t>2. Quartal 2016</t>
  </si>
  <si>
    <t>Ökostromabnahmemengen, 3. Quartal 2016</t>
  </si>
  <si>
    <t>Q3/2016: enthält komplette Halbjahresdaten, deshalb  Eintrag Q2 gelöscht</t>
  </si>
  <si>
    <t>1.- 3. Quartal 2016</t>
  </si>
  <si>
    <t>Ökostromabnahmemengen, 4. Quartal 2016</t>
  </si>
  <si>
    <t>Q4/2016: enthält komplette Daten von Q1-4/2016, deshalb  Eintrag Q3 gelöscht</t>
  </si>
  <si>
    <t>1. - 4. Quartal 2016</t>
  </si>
  <si>
    <t>Ökostromabnahmemengen, 1. Halbjahr 2016 kumuliert</t>
  </si>
  <si>
    <t>Ökostromabnahmemengen, 1.-3. Quartal 2016 kumuliert</t>
  </si>
  <si>
    <t>Ökostromabnahmemengen 2016 kumuliert</t>
  </si>
  <si>
    <t>Werte für die Gesamtabgabemengen:</t>
  </si>
  <si>
    <t>1. - 3. Quartal 2018</t>
  </si>
  <si>
    <t>1. - 3. Quartal 2017</t>
  </si>
  <si>
    <r>
      <t>1)</t>
    </r>
    <r>
      <rPr>
        <sz val="8"/>
        <rFont val="Arial"/>
        <family val="2"/>
      </rPr>
      <t xml:space="preserve"> bezogen auf die Gesamtabgabemenge aus öffentlichen Netzen an Endverbraucher von 43.738 GWh für das 1. - 3. Quartal 2018 (Stand 01/2019)</t>
    </r>
  </si>
  <si>
    <r>
      <t>2)</t>
    </r>
    <r>
      <rPr>
        <sz val="8"/>
        <rFont val="Arial"/>
        <family val="2"/>
      </rPr>
      <t xml:space="preserve"> bezogen auf die Gesamtabgabemenge aus öffentlichen Netzen an Endverbraucher von 43.233 GWh für das 1. - 3. Quartal 2017 (Stand 08/2018)</t>
    </r>
  </si>
  <si>
    <t>1.-3.Qu 2017</t>
  </si>
  <si>
    <t>1.-3.Qu 2018</t>
  </si>
  <si>
    <t>Kopie von MoMeOeN1_Bil-2018_3Q2018_Stand_012019.xlsx</t>
  </si>
  <si>
    <t>Kopie von BStOeN-2017_JJ1Bil_3Q2017_Stand082018.xlsx</t>
  </si>
  <si>
    <t>[Quellen: 11/2018 OeMAG und 08/2018 + 01/2019 Energie-Control Austria - vorläufige Werte]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</si>
</sst>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
    <numFmt numFmtId="166" formatCode="#,##0.0"/>
    <numFmt numFmtId="167" formatCode="0.0000%"/>
    <numFmt numFmtId="168" formatCode="_-* #,##0.00\ [$€-1]_-;\-* #,##0.00\ [$€-1]_-;_-* &quot;-&quot;??\ [$€-1]_-"/>
    <numFmt numFmtId="169" formatCode="#,##0.00000"/>
  </numFmts>
  <fonts count="58" x14ac:knownFonts="1">
    <font>
      <sz val="10"/>
      <name val="Verdana"/>
    </font>
    <font>
      <sz val="11"/>
      <color theme="1"/>
      <name val="Calibri"/>
      <family val="2"/>
      <scheme val="minor"/>
    </font>
    <font>
      <sz val="10"/>
      <name val="Verdana"/>
      <family val="2"/>
    </font>
    <font>
      <sz val="10"/>
      <name val="Arial"/>
      <family val="2"/>
    </font>
    <font>
      <u/>
      <sz val="10"/>
      <color indexed="12"/>
      <name val="Arial"/>
      <family val="2"/>
    </font>
    <font>
      <sz val="10"/>
      <name val="Arial"/>
      <family val="2"/>
    </font>
    <font>
      <sz val="10"/>
      <color indexed="59"/>
      <name val="Arial"/>
      <family val="2"/>
    </font>
    <font>
      <b/>
      <sz val="10"/>
      <name val="Arial"/>
      <family val="2"/>
    </font>
    <font>
      <sz val="8"/>
      <name val="Arial"/>
      <family val="2"/>
    </font>
    <font>
      <sz val="10"/>
      <color indexed="16"/>
      <name val="Arial"/>
      <family val="2"/>
    </font>
    <font>
      <b/>
      <sz val="10"/>
      <color indexed="8"/>
      <name val="Arial"/>
      <family val="2"/>
    </font>
    <font>
      <sz val="10"/>
      <color indexed="8"/>
      <name val="Arial"/>
      <family val="2"/>
    </font>
    <font>
      <sz val="9"/>
      <color indexed="59"/>
      <name val="Arial"/>
      <family val="2"/>
    </font>
    <font>
      <b/>
      <sz val="12"/>
      <color indexed="54"/>
      <name val="Arial"/>
      <family val="2"/>
    </font>
    <font>
      <sz val="11"/>
      <name val="Arial"/>
      <family val="2"/>
    </font>
    <font>
      <sz val="10"/>
      <color indexed="54"/>
      <name val="Verdana"/>
      <family val="2"/>
    </font>
    <font>
      <u/>
      <sz val="10"/>
      <name val="Arial"/>
      <family val="2"/>
    </font>
    <font>
      <sz val="10"/>
      <name val="Verdana"/>
      <family val="2"/>
    </font>
    <font>
      <sz val="10"/>
      <color indexed="60"/>
      <name val="Verdana"/>
      <family val="2"/>
    </font>
    <font>
      <u/>
      <sz val="10"/>
      <color indexed="60"/>
      <name val="Arial"/>
      <family val="2"/>
    </font>
    <font>
      <b/>
      <sz val="11"/>
      <color indexed="9"/>
      <name val="Arial"/>
      <family val="2"/>
    </font>
    <font>
      <sz val="10"/>
      <color theme="8" tint="-0.499984740745262"/>
      <name val="Verdana"/>
      <family val="2"/>
    </font>
    <font>
      <sz val="10"/>
      <color theme="8" tint="-0.4999847407452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0"/>
      <color indexed="39"/>
      <name val="Arial"/>
      <family val="2"/>
    </font>
    <font>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b/>
      <sz val="14"/>
      <name val="Arial"/>
      <family val="2"/>
    </font>
    <font>
      <vertAlign val="superscript"/>
      <sz val="10"/>
      <name val="Arial"/>
      <family val="2"/>
    </font>
    <font>
      <b/>
      <sz val="12"/>
      <name val="Arial"/>
      <family val="2"/>
    </font>
    <font>
      <vertAlign val="superscript"/>
      <sz val="8"/>
      <name val="Arial"/>
      <family val="2"/>
    </font>
    <font>
      <b/>
      <sz val="14"/>
      <color theme="0"/>
      <name val="Arial"/>
      <family val="2"/>
    </font>
    <font>
      <sz val="10"/>
      <color theme="4" tint="-0.499984740745262"/>
      <name val="Verdana"/>
      <family val="2"/>
    </font>
    <font>
      <sz val="10"/>
      <color rgb="FF002060"/>
      <name val="Arial"/>
      <family val="2"/>
    </font>
    <font>
      <b/>
      <sz val="10"/>
      <color rgb="FF002060"/>
      <name val="Verdana"/>
      <family val="2"/>
    </font>
  </fonts>
  <fills count="47">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indexed="21"/>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0"/>
        <bgColor indexed="64"/>
      </patternFill>
    </fill>
    <fill>
      <patternFill patternType="solid">
        <fgColor indexed="1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theme="4" tint="0.39994506668294322"/>
      </patternFill>
    </fill>
    <fill>
      <patternFill patternType="solid">
        <fgColor rgb="FF24FC2E"/>
        <bgColor indexed="64"/>
      </patternFill>
    </fill>
  </fills>
  <borders count="62">
    <border>
      <left/>
      <right/>
      <top/>
      <bottom/>
      <diagonal/>
    </border>
    <border>
      <left/>
      <right style="thin">
        <color indexed="32"/>
      </right>
      <top style="thin">
        <color indexed="32"/>
      </top>
      <bottom style="thin">
        <color indexed="32"/>
      </bottom>
      <diagonal/>
    </border>
    <border>
      <left style="thin">
        <color indexed="32"/>
      </left>
      <right style="thin">
        <color indexed="32"/>
      </right>
      <top style="thin">
        <color indexed="32"/>
      </top>
      <bottom style="thin">
        <color indexed="32"/>
      </bottom>
      <diagonal/>
    </border>
    <border>
      <left style="thin">
        <color indexed="32"/>
      </left>
      <right/>
      <top style="thin">
        <color indexed="32"/>
      </top>
      <bottom style="thin">
        <color indexed="32"/>
      </bottom>
      <diagonal/>
    </border>
    <border>
      <left/>
      <right/>
      <top style="thin">
        <color indexed="32"/>
      </top>
      <bottom style="thin">
        <color indexed="3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thick">
        <color theme="4" tint="0.39991454817346722"/>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ck">
        <color theme="4" tint="0.39991454817346722"/>
      </right>
      <top style="thin">
        <color theme="0"/>
      </top>
      <bottom style="thin">
        <color theme="0"/>
      </bottom>
      <diagonal/>
    </border>
    <border>
      <left style="thick">
        <color theme="4" tint="0.39991454817346722"/>
      </left>
      <right style="thin">
        <color theme="0"/>
      </right>
      <top style="thin">
        <color theme="0"/>
      </top>
      <bottom style="thick">
        <color theme="4" tint="0.39991454817346722"/>
      </bottom>
      <diagonal/>
    </border>
    <border>
      <left style="thin">
        <color theme="0"/>
      </left>
      <right style="thin">
        <color theme="0"/>
      </right>
      <top style="thin">
        <color theme="0"/>
      </top>
      <bottom style="thick">
        <color theme="4" tint="0.39991454817346722"/>
      </bottom>
      <diagonal/>
    </border>
    <border>
      <left style="thin">
        <color theme="0"/>
      </left>
      <right style="thick">
        <color theme="4" tint="0.39991454817346722"/>
      </right>
      <top style="thin">
        <color theme="0"/>
      </top>
      <bottom style="thick">
        <color theme="4" tint="0.39991454817346722"/>
      </bottom>
      <diagonal/>
    </border>
    <border>
      <left style="thick">
        <color theme="4" tint="0.39988402966399123"/>
      </left>
      <right style="thin">
        <color theme="0"/>
      </right>
      <top style="thick">
        <color theme="4" tint="0.39988402966399123"/>
      </top>
      <bottom style="thick">
        <color theme="4" tint="0.39988402966399123"/>
      </bottom>
      <diagonal/>
    </border>
    <border>
      <left style="thin">
        <color theme="0"/>
      </left>
      <right style="thin">
        <color theme="0"/>
      </right>
      <top style="thick">
        <color theme="4" tint="0.39988402966399123"/>
      </top>
      <bottom style="thick">
        <color theme="4" tint="0.39988402966399123"/>
      </bottom>
      <diagonal/>
    </border>
    <border>
      <left style="thin">
        <color theme="0"/>
      </left>
      <right style="thick">
        <color theme="4" tint="0.39988402966399123"/>
      </right>
      <top style="thick">
        <color theme="4" tint="0.39988402966399123"/>
      </top>
      <bottom style="thick">
        <color theme="4" tint="0.39988402966399123"/>
      </bottom>
      <diagonal/>
    </border>
    <border>
      <left style="thin">
        <color theme="0"/>
      </left>
      <right/>
      <top style="thin">
        <color theme="0"/>
      </top>
      <bottom style="thin">
        <color theme="0"/>
      </bottom>
      <diagonal/>
    </border>
    <border>
      <left style="thick">
        <color theme="4" tint="0.39994506668294322"/>
      </left>
      <right style="thin">
        <color theme="0"/>
      </right>
      <top style="thin">
        <color theme="0"/>
      </top>
      <bottom style="thin">
        <color theme="0"/>
      </bottom>
      <diagonal/>
    </border>
    <border>
      <left style="thin">
        <color theme="0"/>
      </left>
      <right style="thin">
        <color theme="0"/>
      </right>
      <top style="thin">
        <color theme="4" tint="0.79998168889431442"/>
      </top>
      <bottom style="thin">
        <color theme="4" tint="0.79998168889431442"/>
      </bottom>
      <diagonal/>
    </border>
    <border>
      <left style="thin">
        <color theme="0"/>
      </left>
      <right style="thin">
        <color theme="0"/>
      </right>
      <top style="thin">
        <color theme="4" tint="0.79998168889431442"/>
      </top>
      <bottom style="thin">
        <color theme="0"/>
      </bottom>
      <diagonal/>
    </border>
    <border>
      <left/>
      <right style="thick">
        <color theme="4" tint="0.39985351115451523"/>
      </right>
      <top style="thick">
        <color theme="4" tint="0.39988402966399123"/>
      </top>
      <bottom style="thin">
        <color theme="0"/>
      </bottom>
      <diagonal/>
    </border>
    <border>
      <left/>
      <right/>
      <top style="thick">
        <color theme="4" tint="0.39988402966399123"/>
      </top>
      <bottom style="thin">
        <color theme="0"/>
      </bottom>
      <diagonal/>
    </border>
    <border>
      <left style="thick">
        <color theme="4" tint="0.39994506668294322"/>
      </left>
      <right style="thin">
        <color theme="0"/>
      </right>
      <top style="thin">
        <color theme="4" tint="0.79998168889431442"/>
      </top>
      <bottom style="thin">
        <color theme="4" tint="0.79998168889431442"/>
      </bottom>
      <diagonal/>
    </border>
    <border>
      <left style="thin">
        <color theme="0"/>
      </left>
      <right style="thin">
        <color theme="0"/>
      </right>
      <top style="thin">
        <color theme="0"/>
      </top>
      <bottom/>
      <diagonal/>
    </border>
    <border>
      <left style="thick">
        <color theme="4" tint="0.39994506668294322"/>
      </left>
      <right style="thin">
        <color theme="0"/>
      </right>
      <top style="thin">
        <color theme="4" tint="0.79998168889431442"/>
      </top>
      <bottom/>
      <diagonal/>
    </border>
    <border>
      <left style="thick">
        <color theme="4" tint="0.79998168889431442"/>
      </left>
      <right style="thick">
        <color theme="4" tint="0.79998168889431442"/>
      </right>
      <top/>
      <bottom style="thick">
        <color theme="4" tint="0.79998168889431442"/>
      </bottom>
      <diagonal/>
    </border>
    <border>
      <left style="thin">
        <color theme="0"/>
      </left>
      <right/>
      <top style="thin">
        <color theme="0"/>
      </top>
      <bottom/>
      <diagonal/>
    </border>
    <border>
      <left style="thick">
        <color theme="4" tint="0.39994506668294322"/>
      </left>
      <right style="thin">
        <color theme="0"/>
      </right>
      <top style="thin">
        <color theme="0"/>
      </top>
      <bottom/>
      <diagonal/>
    </border>
    <border>
      <left style="thin">
        <color theme="0"/>
      </left>
      <right style="thick">
        <color theme="4" tint="0.39991454817346722"/>
      </right>
      <top style="thin">
        <color theme="0"/>
      </top>
      <bottom/>
      <diagonal/>
    </border>
    <border>
      <left style="thin">
        <color theme="0"/>
      </left>
      <right style="thin">
        <color theme="0"/>
      </right>
      <top style="thick">
        <color theme="4" tint="0.39988402966399123"/>
      </top>
      <bottom style="thin">
        <color theme="4" tint="0.79998168889431442"/>
      </bottom>
      <diagonal/>
    </border>
    <border>
      <left style="thin">
        <color theme="0"/>
      </left>
      <right style="thin">
        <color theme="0"/>
      </right>
      <top style="thick">
        <color theme="4" tint="0.39988402966399123"/>
      </top>
      <bottom style="thin">
        <color theme="0"/>
      </bottom>
      <diagonal/>
    </border>
    <border>
      <left style="thin">
        <color theme="0"/>
      </left>
      <right/>
      <top style="thick">
        <color theme="4" tint="0.39988402966399123"/>
      </top>
      <bottom style="thin">
        <color theme="0"/>
      </bottom>
      <diagonal/>
    </border>
    <border>
      <left style="thick">
        <color theme="4" tint="0.39994506668294322"/>
      </left>
      <right style="thin">
        <color theme="0"/>
      </right>
      <top style="thick">
        <color theme="4" tint="0.39988402966399123"/>
      </top>
      <bottom style="thin">
        <color theme="4" tint="0.79998168889431442"/>
      </bottom>
      <diagonal/>
    </border>
    <border>
      <left style="thin">
        <color theme="0"/>
      </left>
      <right style="thick">
        <color theme="4" tint="0.39991454817346722"/>
      </right>
      <top style="thick">
        <color theme="4" tint="0.39988402966399123"/>
      </top>
      <bottom style="thin">
        <color theme="0"/>
      </bottom>
      <diagonal/>
    </border>
    <border>
      <left style="thick">
        <color theme="4" tint="0.39991454817346722"/>
      </left>
      <right/>
      <top style="thick">
        <color theme="4" tint="0.39988402966399123"/>
      </top>
      <bottom style="thin">
        <color theme="0"/>
      </bottom>
      <diagonal/>
    </border>
    <border>
      <left style="thick">
        <color theme="4" tint="0.39991454817346722"/>
      </left>
      <right/>
      <top style="thin">
        <color theme="0"/>
      </top>
      <bottom style="thin">
        <color theme="0"/>
      </bottom>
      <diagonal/>
    </border>
    <border>
      <left style="thick">
        <color theme="4" tint="0.39991454817346722"/>
      </left>
      <right style="thick">
        <color theme="4" tint="0.79998168889431442"/>
      </right>
      <top/>
      <bottom style="thick">
        <color theme="4" tint="0.79998168889431442"/>
      </bottom>
      <diagonal/>
    </border>
    <border>
      <left style="thick">
        <color theme="4" tint="0.79998168889431442"/>
      </left>
      <right style="thick">
        <color theme="4" tint="0.39991454817346722"/>
      </right>
      <top/>
      <bottom style="thick">
        <color theme="4" tint="0.79998168889431442"/>
      </bottom>
      <diagonal/>
    </border>
    <border>
      <left/>
      <right style="thick">
        <color theme="4" tint="0.39991454817346722"/>
      </right>
      <top style="thick">
        <color theme="4" tint="0.39988402966399123"/>
      </top>
      <bottom style="thin">
        <color theme="0"/>
      </bottom>
      <diagonal/>
    </border>
    <border>
      <left style="thick">
        <color theme="4" tint="0.39991454817346722"/>
      </left>
      <right style="thick">
        <color theme="4" tint="0.79998168889431442"/>
      </right>
      <top style="thin">
        <color theme="0"/>
      </top>
      <bottom style="thick">
        <color theme="4" tint="0.39988402966399123"/>
      </bottom>
      <diagonal/>
    </border>
    <border>
      <left style="thick">
        <color theme="4" tint="0.79998168889431442"/>
      </left>
      <right style="thick">
        <color theme="4" tint="0.79998168889431442"/>
      </right>
      <top style="thin">
        <color theme="0"/>
      </top>
      <bottom style="thick">
        <color theme="4" tint="0.39988402966399123"/>
      </bottom>
      <diagonal/>
    </border>
    <border>
      <left style="thick">
        <color theme="4" tint="0.79998168889431442"/>
      </left>
      <right/>
      <top style="thin">
        <color theme="0"/>
      </top>
      <bottom style="thick">
        <color theme="4" tint="0.39988402966399123"/>
      </bottom>
      <diagonal/>
    </border>
    <border>
      <left style="thick">
        <color theme="4" tint="0.39994506668294322"/>
      </left>
      <right/>
      <top/>
      <bottom style="thick">
        <color theme="4" tint="0.39988402966399123"/>
      </bottom>
      <diagonal/>
    </border>
    <border>
      <left style="thick">
        <color theme="4" tint="0.79995117038483843"/>
      </left>
      <right style="thick">
        <color theme="4" tint="0.79995117038483843"/>
      </right>
      <top/>
      <bottom style="thick">
        <color theme="4" tint="0.39988402966399123"/>
      </bottom>
      <diagonal/>
    </border>
    <border>
      <left/>
      <right style="thick">
        <color theme="4" tint="0.79998168889431442"/>
      </right>
      <top style="thin">
        <color theme="0"/>
      </top>
      <bottom style="thick">
        <color theme="4" tint="0.39988402966399123"/>
      </bottom>
      <diagonal/>
    </border>
    <border>
      <left style="thick">
        <color theme="4" tint="0.79998168889431442"/>
      </left>
      <right style="thick">
        <color theme="4" tint="0.39991454817346722"/>
      </right>
      <top style="thin">
        <color theme="0"/>
      </top>
      <bottom style="thick">
        <color theme="4" tint="0.39988402966399123"/>
      </bottom>
      <diagonal/>
    </border>
    <border>
      <left style="thick">
        <color theme="4" tint="0.39991454817346722"/>
      </left>
      <right style="thin">
        <color theme="0"/>
      </right>
      <top style="thick">
        <color theme="4" tint="0.79998168889431442"/>
      </top>
      <bottom style="thick">
        <color theme="4" tint="0.79998168889431442"/>
      </bottom>
      <diagonal/>
    </border>
    <border>
      <left style="thin">
        <color theme="0"/>
      </left>
      <right style="thin">
        <color theme="0"/>
      </right>
      <top style="thick">
        <color theme="4" tint="0.79998168889431442"/>
      </top>
      <bottom style="thick">
        <color theme="4" tint="0.79998168889431442"/>
      </bottom>
      <diagonal/>
    </border>
    <border>
      <left style="thin">
        <color theme="0"/>
      </left>
      <right style="thick">
        <color theme="4" tint="0.39991454817346722"/>
      </right>
      <top style="thick">
        <color theme="4" tint="0.79998168889431442"/>
      </top>
      <bottom style="thick">
        <color theme="4" tint="0.79998168889431442"/>
      </bottom>
      <diagonal/>
    </border>
    <border>
      <left style="thick">
        <color theme="4" tint="0.39991454817346722"/>
      </left>
      <right style="thin">
        <color theme="0"/>
      </right>
      <top style="thick">
        <color theme="4" tint="0.79998168889431442"/>
      </top>
      <bottom style="thin">
        <color theme="0"/>
      </bottom>
      <diagonal/>
    </border>
    <border>
      <left style="thin">
        <color theme="0"/>
      </left>
      <right style="thin">
        <color theme="0"/>
      </right>
      <top style="thick">
        <color theme="4" tint="0.79998168889431442"/>
      </top>
      <bottom style="thin">
        <color theme="0"/>
      </bottom>
      <diagonal/>
    </border>
    <border>
      <left style="thin">
        <color theme="0"/>
      </left>
      <right style="thick">
        <color theme="4" tint="0.39991454817346722"/>
      </right>
      <top style="thick">
        <color theme="4" tint="0.79998168889431442"/>
      </top>
      <bottom style="thin">
        <color theme="0"/>
      </bottom>
      <diagonal/>
    </border>
  </borders>
  <cellStyleXfs count="124">
    <xf numFmtId="0" fontId="0" fillId="0" borderId="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alignment horizontal="left"/>
    </xf>
    <xf numFmtId="168" fontId="2" fillId="0" borderId="0" applyFont="0" applyFill="0" applyBorder="0" applyAlignment="0" applyProtection="0"/>
    <xf numFmtId="9" fontId="3" fillId="0" borderId="0" applyFont="0" applyFill="0" applyBorder="0" applyAlignment="0" applyProtection="0"/>
    <xf numFmtId="0" fontId="1" fillId="0" borderId="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6" borderId="0" applyNumberFormat="0" applyBorder="0" applyAlignment="0" applyProtection="0"/>
    <xf numFmtId="0" fontId="25" fillId="10" borderId="0" applyNumberFormat="0" applyBorder="0" applyAlignment="0" applyProtection="0"/>
    <xf numFmtId="0" fontId="26" fillId="27" borderId="5" applyNumberFormat="0" applyAlignment="0" applyProtection="0"/>
    <xf numFmtId="0" fontId="27" fillId="28" borderId="6" applyNumberFormat="0" applyAlignment="0" applyProtection="0"/>
    <xf numFmtId="0" fontId="28" fillId="0" borderId="0" applyNumberFormat="0" applyFill="0" applyBorder="0" applyAlignment="0" applyProtection="0"/>
    <xf numFmtId="0" fontId="29" fillId="11" borderId="0" applyNumberFormat="0" applyBorder="0" applyAlignment="0" applyProtection="0"/>
    <xf numFmtId="0" fontId="30" fillId="0" borderId="7"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2" fillId="0" borderId="0" applyNumberFormat="0" applyFill="0" applyBorder="0" applyAlignment="0" applyProtection="0"/>
    <xf numFmtId="0" fontId="33" fillId="14" borderId="5" applyNumberFormat="0" applyAlignment="0" applyProtection="0"/>
    <xf numFmtId="0" fontId="34" fillId="0" borderId="10" applyNumberFormat="0" applyFill="0" applyAlignment="0" applyProtection="0"/>
    <xf numFmtId="0" fontId="11" fillId="29" borderId="11" applyNumberFormat="0" applyFont="0" applyAlignment="0" applyProtection="0"/>
    <xf numFmtId="0" fontId="35" fillId="27" borderId="12" applyNumberFormat="0" applyAlignment="0" applyProtection="0"/>
    <xf numFmtId="4" fontId="10" fillId="30" borderId="13" applyNumberFormat="0" applyProtection="0">
      <alignment vertical="center"/>
    </xf>
    <xf numFmtId="4" fontId="36" fillId="2" borderId="13" applyNumberFormat="0" applyProtection="0">
      <alignment vertical="center"/>
    </xf>
    <xf numFmtId="4" fontId="10" fillId="2" borderId="13" applyNumberFormat="0" applyProtection="0">
      <alignment horizontal="left" vertical="center" indent="1"/>
    </xf>
    <xf numFmtId="0" fontId="10" fillId="2" borderId="13" applyNumberFormat="0" applyProtection="0">
      <alignment horizontal="left" vertical="top" indent="1"/>
    </xf>
    <xf numFmtId="4" fontId="10" fillId="31" borderId="0" applyNumberFormat="0" applyProtection="0">
      <alignment horizontal="left" vertical="center" indent="1"/>
    </xf>
    <xf numFmtId="4" fontId="37" fillId="32" borderId="14" applyNumberFormat="0" applyProtection="0">
      <alignment vertical="center"/>
    </xf>
    <xf numFmtId="4" fontId="11" fillId="10" borderId="13" applyNumberFormat="0" applyProtection="0">
      <alignment horizontal="right" vertical="center"/>
    </xf>
    <xf numFmtId="4" fontId="11" fillId="16" borderId="13" applyNumberFormat="0" applyProtection="0">
      <alignment horizontal="right" vertical="center"/>
    </xf>
    <xf numFmtId="4" fontId="11" fillId="24" borderId="13" applyNumberFormat="0" applyProtection="0">
      <alignment horizontal="right" vertical="center"/>
    </xf>
    <xf numFmtId="4" fontId="14" fillId="4" borderId="14" applyNumberFormat="0" applyProtection="0">
      <alignment vertical="center"/>
    </xf>
    <xf numFmtId="4" fontId="11" fillId="18" borderId="13" applyNumberFormat="0" applyProtection="0">
      <alignment horizontal="right" vertical="center"/>
    </xf>
    <xf numFmtId="4" fontId="11" fillId="22" borderId="13" applyNumberFormat="0" applyProtection="0">
      <alignment horizontal="right" vertical="center"/>
    </xf>
    <xf numFmtId="4" fontId="11" fillId="26" borderId="13" applyNumberFormat="0" applyProtection="0">
      <alignment horizontal="right" vertical="center"/>
    </xf>
    <xf numFmtId="4" fontId="37" fillId="7" borderId="14" applyNumberFormat="0" applyProtection="0">
      <alignment vertical="center"/>
    </xf>
    <xf numFmtId="4" fontId="11" fillId="25" borderId="13" applyNumberFormat="0" applyProtection="0">
      <alignment horizontal="right" vertical="center"/>
    </xf>
    <xf numFmtId="4" fontId="11" fillId="33" borderId="13" applyNumberFormat="0" applyProtection="0">
      <alignment horizontal="right" vertical="center"/>
    </xf>
    <xf numFmtId="4" fontId="11" fillId="17" borderId="13" applyNumberFormat="0" applyProtection="0">
      <alignment horizontal="right" vertical="center"/>
    </xf>
    <xf numFmtId="4" fontId="20" fillId="32" borderId="14" applyNumberFormat="0" applyProtection="0">
      <alignment vertical="center"/>
    </xf>
    <xf numFmtId="4" fontId="10" fillId="34" borderId="15" applyNumberFormat="0" applyProtection="0">
      <alignment horizontal="left" vertical="center" indent="1"/>
    </xf>
    <xf numFmtId="4" fontId="11" fillId="35" borderId="0" applyNumberFormat="0" applyProtection="0">
      <alignment horizontal="left" vertical="center" indent="1"/>
    </xf>
    <xf numFmtId="4" fontId="38" fillId="36" borderId="0" applyNumberFormat="0" applyProtection="0">
      <alignment horizontal="left" vertical="center" indent="1"/>
    </xf>
    <xf numFmtId="4" fontId="11" fillId="37" borderId="13" applyNumberFormat="0" applyProtection="0">
      <alignment horizontal="right" vertical="center"/>
    </xf>
    <xf numFmtId="4" fontId="39" fillId="6" borderId="14" applyNumberFormat="0" applyProtection="0">
      <alignment horizontal="left" vertical="center" indent="1"/>
    </xf>
    <xf numFmtId="4" fontId="11" fillId="35" borderId="0" applyNumberFormat="0" applyProtection="0">
      <alignment horizontal="left" vertical="center" indent="1"/>
    </xf>
    <xf numFmtId="4" fontId="11" fillId="31" borderId="0" applyNumberFormat="0" applyProtection="0">
      <alignment horizontal="left" vertical="center" indent="1"/>
    </xf>
    <xf numFmtId="0" fontId="3" fillId="36" borderId="13" applyNumberFormat="0" applyProtection="0">
      <alignment horizontal="left" vertical="center" indent="1"/>
    </xf>
    <xf numFmtId="0" fontId="3" fillId="36" borderId="13" applyNumberFormat="0" applyProtection="0">
      <alignment horizontal="left" vertical="top" indent="1"/>
    </xf>
    <xf numFmtId="0" fontId="3" fillId="31" borderId="13" applyNumberFormat="0" applyProtection="0">
      <alignment horizontal="left" vertical="center" indent="1"/>
    </xf>
    <xf numFmtId="0" fontId="3" fillId="31" borderId="13" applyNumberFormat="0" applyProtection="0">
      <alignment horizontal="left" vertical="top" indent="1"/>
    </xf>
    <xf numFmtId="0" fontId="3" fillId="38" borderId="13" applyNumberFormat="0" applyProtection="0">
      <alignment horizontal="left" vertical="center" indent="1"/>
    </xf>
    <xf numFmtId="0" fontId="3" fillId="38" borderId="13" applyNumberFormat="0" applyProtection="0">
      <alignment horizontal="left" vertical="top" indent="1"/>
    </xf>
    <xf numFmtId="0" fontId="3" fillId="3" borderId="13" applyNumberFormat="0" applyProtection="0">
      <alignment horizontal="left" vertical="center" indent="1"/>
    </xf>
    <xf numFmtId="0" fontId="3" fillId="3" borderId="13" applyNumberFormat="0" applyProtection="0">
      <alignment horizontal="left" vertical="top" indent="1"/>
    </xf>
    <xf numFmtId="4" fontId="11" fillId="39" borderId="13" applyNumberFormat="0" applyProtection="0">
      <alignment vertical="center"/>
    </xf>
    <xf numFmtId="4" fontId="40" fillId="39" borderId="13" applyNumberFormat="0" applyProtection="0">
      <alignment vertical="center"/>
    </xf>
    <xf numFmtId="4" fontId="11" fillId="39" borderId="13" applyNumberFormat="0" applyProtection="0">
      <alignment horizontal="left" vertical="center" indent="1"/>
    </xf>
    <xf numFmtId="0" fontId="11" fillId="39" borderId="13" applyNumberFormat="0" applyProtection="0">
      <alignment horizontal="left" vertical="top" indent="1"/>
    </xf>
    <xf numFmtId="4" fontId="11" fillId="35" borderId="13" applyNumberFormat="0" applyProtection="0">
      <alignment horizontal="right" vertical="center"/>
    </xf>
    <xf numFmtId="4" fontId="40" fillId="35" borderId="13" applyNumberFormat="0" applyProtection="0">
      <alignment horizontal="right" vertical="center"/>
    </xf>
    <xf numFmtId="4" fontId="11" fillId="37" borderId="13" applyNumberFormat="0" applyProtection="0">
      <alignment horizontal="left" vertical="center" indent="1"/>
    </xf>
    <xf numFmtId="0" fontId="11" fillId="31" borderId="13" applyNumberFormat="0" applyProtection="0">
      <alignment horizontal="left" vertical="top" indent="1"/>
    </xf>
    <xf numFmtId="4" fontId="41" fillId="6" borderId="14" applyNumberFormat="0" applyProtection="0">
      <alignment vertical="center"/>
    </xf>
    <xf numFmtId="4" fontId="42" fillId="6" borderId="14" applyNumberFormat="0" applyProtection="0">
      <alignment vertical="center"/>
    </xf>
    <xf numFmtId="4" fontId="43" fillId="39" borderId="14" applyNumberFormat="0" applyProtection="0">
      <alignment horizontal="left" vertical="center" indent="1"/>
    </xf>
    <xf numFmtId="4" fontId="44" fillId="40" borderId="0" applyNumberFormat="0" applyProtection="0">
      <alignment horizontal="left" vertical="center" indent="1"/>
    </xf>
    <xf numFmtId="4" fontId="45" fillId="35" borderId="13" applyNumberFormat="0" applyProtection="0">
      <alignment horizontal="right" vertical="center"/>
    </xf>
    <xf numFmtId="0" fontId="46" fillId="0" borderId="0"/>
    <xf numFmtId="0" fontId="46" fillId="0" borderId="0"/>
    <xf numFmtId="0" fontId="3" fillId="0" borderId="0"/>
    <xf numFmtId="0" fontId="46" fillId="0" borderId="0"/>
    <xf numFmtId="0" fontId="3" fillId="0" borderId="0"/>
    <xf numFmtId="0" fontId="3" fillId="0" borderId="0"/>
    <xf numFmtId="0" fontId="3" fillId="0" borderId="0"/>
    <xf numFmtId="0" fontId="3" fillId="0" borderId="0"/>
    <xf numFmtId="0" fontId="47" fillId="0" borderId="0" applyNumberFormat="0" applyFill="0" applyBorder="0" applyAlignment="0" applyProtection="0"/>
    <xf numFmtId="0" fontId="48" fillId="0" borderId="16" applyNumberFormat="0" applyFill="0" applyAlignment="0" applyProtection="0"/>
    <xf numFmtId="0" fontId="49" fillId="0" borderId="0" applyNumberFormat="0" applyFill="0" applyBorder="0" applyAlignment="0" applyProtection="0"/>
  </cellStyleXfs>
  <cellXfs count="169">
    <xf numFmtId="0" fontId="0" fillId="0" borderId="0" xfId="0"/>
    <xf numFmtId="0" fontId="0" fillId="0" borderId="0" xfId="0" applyAlignment="1">
      <alignment vertical="center"/>
    </xf>
    <xf numFmtId="0" fontId="5" fillId="0" borderId="0" xfId="4" applyFont="1" applyAlignment="1">
      <alignment horizontal="center" vertical="center" wrapText="1"/>
    </xf>
    <xf numFmtId="0" fontId="7" fillId="0" borderId="0" xfId="4" applyFont="1" applyAlignment="1">
      <alignment vertical="center"/>
    </xf>
    <xf numFmtId="0" fontId="5" fillId="0" borderId="0" xfId="4" applyFont="1" applyAlignment="1">
      <alignment vertical="center"/>
    </xf>
    <xf numFmtId="4" fontId="11" fillId="3" borderId="2" xfId="4" applyNumberFormat="1" applyFont="1" applyFill="1" applyBorder="1" applyAlignment="1">
      <alignment horizontal="center" vertical="center" wrapText="1"/>
    </xf>
    <xf numFmtId="4" fontId="11" fillId="4" borderId="2" xfId="4" applyNumberFormat="1" applyFont="1" applyFill="1" applyBorder="1" applyAlignment="1">
      <alignment horizontal="center" vertical="center" wrapText="1"/>
    </xf>
    <xf numFmtId="4" fontId="11" fillId="5" borderId="2" xfId="4" applyNumberFormat="1" applyFont="1" applyFill="1" applyBorder="1" applyAlignment="1">
      <alignment horizontal="center" vertical="center" wrapText="1"/>
    </xf>
    <xf numFmtId="4" fontId="11" fillId="3" borderId="2" xfId="4" applyNumberFormat="1" applyFont="1" applyFill="1" applyBorder="1" applyAlignment="1">
      <alignment horizontal="right" vertical="center"/>
    </xf>
    <xf numFmtId="4" fontId="11" fillId="4" borderId="2" xfId="4" applyNumberFormat="1" applyFont="1" applyFill="1" applyBorder="1" applyAlignment="1">
      <alignment horizontal="right" vertical="center"/>
    </xf>
    <xf numFmtId="2" fontId="11" fillId="4" borderId="2" xfId="4" applyNumberFormat="1" applyFont="1" applyFill="1" applyBorder="1" applyAlignment="1">
      <alignment vertical="center"/>
    </xf>
    <xf numFmtId="4" fontId="11" fillId="5" borderId="2" xfId="4" applyNumberFormat="1" applyFont="1" applyFill="1" applyBorder="1" applyAlignment="1">
      <alignment horizontal="right" vertical="center"/>
    </xf>
    <xf numFmtId="0" fontId="11" fillId="4" borderId="2" xfId="4" applyFont="1" applyFill="1" applyBorder="1" applyAlignment="1">
      <alignment vertical="center"/>
    </xf>
    <xf numFmtId="0" fontId="11" fillId="5" borderId="2" xfId="4" applyFont="1" applyFill="1" applyBorder="1" applyAlignment="1">
      <alignment vertical="center"/>
    </xf>
    <xf numFmtId="4" fontId="11" fillId="5" borderId="2" xfId="4" applyNumberFormat="1" applyFont="1" applyFill="1" applyBorder="1" applyAlignment="1">
      <alignment vertical="center"/>
    </xf>
    <xf numFmtId="0" fontId="9" fillId="0" borderId="1" xfId="4" applyFont="1" applyFill="1" applyBorder="1" applyAlignment="1">
      <alignment vertical="center"/>
    </xf>
    <xf numFmtId="4" fontId="9" fillId="0" borderId="2" xfId="4" applyNumberFormat="1" applyFont="1" applyFill="1" applyBorder="1" applyAlignment="1">
      <alignment horizontal="right" vertical="center"/>
    </xf>
    <xf numFmtId="0" fontId="9" fillId="0" borderId="2" xfId="4" applyFont="1" applyFill="1" applyBorder="1" applyAlignment="1">
      <alignment vertical="center"/>
    </xf>
    <xf numFmtId="4" fontId="9" fillId="0" borderId="2" xfId="4" applyNumberFormat="1" applyFont="1" applyFill="1" applyBorder="1" applyAlignment="1">
      <alignment vertical="center"/>
    </xf>
    <xf numFmtId="2" fontId="9" fillId="0" borderId="2" xfId="4" applyNumberFormat="1" applyFont="1" applyFill="1" applyBorder="1" applyAlignment="1">
      <alignment vertical="center"/>
    </xf>
    <xf numFmtId="0" fontId="9" fillId="0" borderId="3" xfId="4" applyFont="1" applyFill="1" applyBorder="1" applyAlignment="1">
      <alignment vertical="center"/>
    </xf>
    <xf numFmtId="0" fontId="7" fillId="0" borderId="0" xfId="4" applyFont="1" applyBorder="1" applyAlignment="1">
      <alignment vertical="center"/>
    </xf>
    <xf numFmtId="4" fontId="7" fillId="0" borderId="0" xfId="4" applyNumberFormat="1" applyFont="1" applyFill="1" applyBorder="1" applyAlignment="1">
      <alignment horizontal="right" vertical="center"/>
    </xf>
    <xf numFmtId="2" fontId="7" fillId="0" borderId="0" xfId="4" applyNumberFormat="1" applyFont="1" applyFill="1" applyBorder="1" applyAlignment="1">
      <alignment vertical="center"/>
    </xf>
    <xf numFmtId="4" fontId="7" fillId="0" borderId="0" xfId="4" applyNumberFormat="1" applyFont="1" applyFill="1" applyBorder="1" applyAlignment="1">
      <alignment vertical="center"/>
    </xf>
    <xf numFmtId="0" fontId="5" fillId="0" borderId="0" xfId="4" applyFont="1" applyBorder="1" applyAlignment="1">
      <alignment vertical="center"/>
    </xf>
    <xf numFmtId="4" fontId="5" fillId="0" borderId="0" xfId="4" applyNumberFormat="1" applyFont="1" applyAlignment="1">
      <alignment horizontal="right" vertical="center"/>
    </xf>
    <xf numFmtId="2" fontId="5" fillId="0" borderId="0" xfId="4" applyNumberFormat="1" applyFont="1" applyAlignment="1">
      <alignment vertical="center"/>
    </xf>
    <xf numFmtId="4" fontId="5" fillId="0" borderId="0" xfId="4" applyNumberFormat="1" applyFont="1" applyAlignment="1">
      <alignment vertical="center"/>
    </xf>
    <xf numFmtId="4" fontId="11" fillId="0" borderId="2" xfId="4" applyNumberFormat="1" applyFont="1" applyFill="1" applyBorder="1" applyAlignment="1">
      <alignment horizontal="right" vertical="center"/>
    </xf>
    <xf numFmtId="0" fontId="11" fillId="0" borderId="2" xfId="4" applyFont="1" applyFill="1" applyBorder="1" applyAlignment="1">
      <alignment vertical="center"/>
    </xf>
    <xf numFmtId="2" fontId="11" fillId="0" borderId="2" xfId="4" applyNumberFormat="1" applyFont="1" applyFill="1" applyBorder="1" applyAlignment="1">
      <alignment vertical="center"/>
    </xf>
    <xf numFmtId="4" fontId="10" fillId="0" borderId="2" xfId="4" applyNumberFormat="1" applyFont="1" applyFill="1" applyBorder="1" applyAlignment="1">
      <alignment horizontal="right" vertical="center"/>
    </xf>
    <xf numFmtId="0" fontId="6" fillId="0" borderId="0" xfId="0" applyFont="1"/>
    <xf numFmtId="0" fontId="12" fillId="0" borderId="0" xfId="4" applyFont="1" applyFill="1" applyBorder="1" applyAlignment="1">
      <alignment horizontal="left" vertical="center"/>
    </xf>
    <xf numFmtId="4" fontId="10" fillId="0" borderId="2" xfId="4" applyNumberFormat="1" applyFont="1" applyFill="1" applyBorder="1" applyAlignment="1">
      <alignment vertical="center"/>
    </xf>
    <xf numFmtId="0" fontId="5" fillId="0" borderId="0" xfId="4" applyFont="1" applyFill="1" applyAlignment="1">
      <alignment vertical="center"/>
    </xf>
    <xf numFmtId="2" fontId="5" fillId="0" borderId="0" xfId="4" applyNumberFormat="1" applyFont="1" applyFill="1" applyAlignment="1">
      <alignment vertical="center"/>
    </xf>
    <xf numFmtId="4" fontId="5" fillId="0" borderId="0" xfId="4" applyNumberFormat="1" applyFont="1" applyFill="1" applyAlignment="1">
      <alignment vertical="center"/>
    </xf>
    <xf numFmtId="2" fontId="6" fillId="0" borderId="0" xfId="0" applyNumberFormat="1" applyFont="1"/>
    <xf numFmtId="0" fontId="5" fillId="0" borderId="0" xfId="0" applyFont="1"/>
    <xf numFmtId="0" fontId="5" fillId="0" borderId="0" xfId="0" applyFont="1" applyAlignment="1">
      <alignment horizontal="right"/>
    </xf>
    <xf numFmtId="0" fontId="0" fillId="0" borderId="0" xfId="0" applyFill="1" applyAlignment="1">
      <alignment vertical="center"/>
    </xf>
    <xf numFmtId="0" fontId="0" fillId="0" borderId="0" xfId="0" applyFill="1"/>
    <xf numFmtId="0" fontId="15" fillId="0" borderId="0" xfId="0" applyFont="1"/>
    <xf numFmtId="2" fontId="15" fillId="0" borderId="0" xfId="0" applyNumberFormat="1" applyFont="1"/>
    <xf numFmtId="0" fontId="16" fillId="0" borderId="0" xfId="1" applyFont="1" applyAlignment="1" applyProtection="1"/>
    <xf numFmtId="0" fontId="17" fillId="0" borderId="0" xfId="0" applyFont="1"/>
    <xf numFmtId="2" fontId="5" fillId="0" borderId="0" xfId="0" applyNumberFormat="1" applyFont="1"/>
    <xf numFmtId="0" fontId="7" fillId="0" borderId="0" xfId="4" applyFont="1" applyFill="1" applyAlignment="1">
      <alignment vertical="center"/>
    </xf>
    <xf numFmtId="0" fontId="5" fillId="0" borderId="0" xfId="4" applyFont="1" applyFill="1" applyAlignment="1">
      <alignment horizontal="center" vertical="center" wrapText="1"/>
    </xf>
    <xf numFmtId="0" fontId="5" fillId="4" borderId="0" xfId="4" applyFont="1" applyFill="1" applyAlignment="1">
      <alignment vertical="center"/>
    </xf>
    <xf numFmtId="0" fontId="5" fillId="5" borderId="0" xfId="4" applyFont="1" applyFill="1" applyAlignment="1">
      <alignment vertical="center"/>
    </xf>
    <xf numFmtId="0" fontId="18" fillId="0" borderId="0" xfId="0" applyFont="1"/>
    <xf numFmtId="0" fontId="19" fillId="0" borderId="0" xfId="1" applyFont="1" applyAlignment="1" applyProtection="1"/>
    <xf numFmtId="0" fontId="5" fillId="0" borderId="0" xfId="0" applyFont="1" applyFill="1"/>
    <xf numFmtId="0" fontId="4" fillId="0" borderId="0" xfId="1" applyAlignment="1" applyProtection="1"/>
    <xf numFmtId="0" fontId="6" fillId="0" borderId="0" xfId="0" applyFont="1" applyFill="1"/>
    <xf numFmtId="0" fontId="15" fillId="0" borderId="0" xfId="0" applyFont="1" applyFill="1"/>
    <xf numFmtId="0" fontId="7" fillId="8" borderId="0" xfId="4" applyFont="1" applyFill="1" applyAlignment="1">
      <alignment vertical="center"/>
    </xf>
    <xf numFmtId="0" fontId="5" fillId="8" borderId="0" xfId="4" applyFont="1" applyFill="1" applyAlignment="1">
      <alignment horizontal="center" vertical="center" wrapText="1"/>
    </xf>
    <xf numFmtId="0" fontId="5" fillId="8" borderId="0" xfId="4" applyFont="1" applyFill="1" applyAlignment="1">
      <alignment vertical="center"/>
    </xf>
    <xf numFmtId="0" fontId="13" fillId="0" borderId="0" xfId="4" applyFont="1" applyFill="1" applyAlignment="1">
      <alignment vertical="center" wrapText="1"/>
    </xf>
    <xf numFmtId="1" fontId="3" fillId="4" borderId="0" xfId="0" applyNumberFormat="1" applyFont="1" applyFill="1"/>
    <xf numFmtId="0" fontId="2" fillId="0" borderId="0" xfId="0" applyFont="1" applyFill="1" applyAlignment="1">
      <alignment vertical="center"/>
    </xf>
    <xf numFmtId="0" fontId="21" fillId="0" borderId="0" xfId="0" applyFont="1"/>
    <xf numFmtId="0" fontId="21" fillId="0" borderId="0" xfId="0" applyFont="1" applyFill="1"/>
    <xf numFmtId="0" fontId="22" fillId="0" borderId="0" xfId="0" applyFont="1"/>
    <xf numFmtId="0" fontId="3" fillId="0" borderId="0" xfId="4" applyFont="1" applyFill="1" applyAlignment="1">
      <alignment vertical="center"/>
    </xf>
    <xf numFmtId="4" fontId="3" fillId="44" borderId="18" xfId="0" applyNumberFormat="1" applyFont="1" applyFill="1" applyBorder="1" applyAlignment="1">
      <alignment horizontal="center" vertical="center" wrapText="1"/>
    </xf>
    <xf numFmtId="4" fontId="3" fillId="44" borderId="19" xfId="0" applyNumberFormat="1" applyFont="1" applyFill="1" applyBorder="1" applyAlignment="1">
      <alignment horizontal="center" vertical="center" wrapText="1"/>
    </xf>
    <xf numFmtId="0" fontId="7" fillId="41" borderId="17" xfId="0" applyFont="1" applyFill="1" applyBorder="1" applyAlignment="1">
      <alignment vertical="center"/>
    </xf>
    <xf numFmtId="0" fontId="3" fillId="42" borderId="17" xfId="0" applyFont="1" applyFill="1" applyBorder="1" applyAlignment="1">
      <alignment horizontal="right" vertical="center"/>
    </xf>
    <xf numFmtId="166" fontId="3" fillId="44" borderId="18" xfId="0" applyNumberFormat="1" applyFont="1" applyFill="1" applyBorder="1" applyAlignment="1">
      <alignment vertical="center"/>
    </xf>
    <xf numFmtId="4" fontId="3" fillId="44" borderId="19" xfId="0" applyNumberFormat="1" applyFont="1" applyFill="1" applyBorder="1" applyAlignment="1">
      <alignment vertical="center"/>
    </xf>
    <xf numFmtId="166" fontId="3" fillId="44" borderId="18" xfId="0" applyNumberFormat="1" applyFont="1" applyFill="1" applyBorder="1" applyAlignment="1">
      <alignment horizontal="right" vertical="center"/>
    </xf>
    <xf numFmtId="4" fontId="3" fillId="44" borderId="19" xfId="0" applyNumberFormat="1" applyFont="1" applyFill="1" applyBorder="1" applyAlignment="1">
      <alignment horizontal="right" vertical="center"/>
    </xf>
    <xf numFmtId="164" fontId="3" fillId="44" borderId="18" xfId="0" applyNumberFormat="1" applyFont="1" applyFill="1" applyBorder="1" applyAlignment="1">
      <alignment vertical="center"/>
    </xf>
    <xf numFmtId="0" fontId="2" fillId="43" borderId="21" xfId="0" applyFont="1" applyFill="1" applyBorder="1"/>
    <xf numFmtId="0" fontId="3" fillId="43" borderId="21" xfId="0" applyFont="1" applyFill="1" applyBorder="1"/>
    <xf numFmtId="0" fontId="2" fillId="43" borderId="22" xfId="0" applyFont="1" applyFill="1" applyBorder="1"/>
    <xf numFmtId="0" fontId="8" fillId="43" borderId="20" xfId="4" applyFont="1" applyFill="1" applyBorder="1" applyAlignment="1">
      <alignment horizontal="left" vertical="center"/>
    </xf>
    <xf numFmtId="2" fontId="3" fillId="44" borderId="26" xfId="0" applyNumberFormat="1" applyFont="1" applyFill="1" applyBorder="1" applyAlignment="1">
      <alignment horizontal="center" vertical="center" wrapText="1"/>
    </xf>
    <xf numFmtId="2" fontId="3" fillId="44" borderId="26" xfId="0" applyNumberFormat="1" applyFont="1" applyFill="1" applyBorder="1" applyAlignment="1">
      <alignment horizontal="right" vertical="center"/>
    </xf>
    <xf numFmtId="4" fontId="3" fillId="44" borderId="27" xfId="0" applyNumberFormat="1" applyFont="1" applyFill="1" applyBorder="1" applyAlignment="1">
      <alignment horizontal="center" vertical="center" wrapText="1"/>
    </xf>
    <xf numFmtId="3" fontId="3" fillId="43" borderId="28" xfId="0" applyNumberFormat="1" applyFont="1" applyFill="1" applyBorder="1" applyAlignment="1">
      <alignment vertical="center"/>
    </xf>
    <xf numFmtId="165" fontId="3" fillId="43" borderId="28" xfId="2" applyNumberFormat="1" applyFont="1" applyFill="1" applyBorder="1" applyAlignment="1">
      <alignment vertical="center"/>
    </xf>
    <xf numFmtId="167" fontId="3" fillId="43" borderId="28" xfId="2" applyNumberFormat="1" applyFont="1" applyFill="1" applyBorder="1" applyAlignment="1">
      <alignment vertical="center"/>
    </xf>
    <xf numFmtId="10" fontId="3" fillId="43" borderId="28" xfId="2" applyNumberFormat="1" applyFont="1" applyFill="1" applyBorder="1" applyAlignment="1">
      <alignment vertical="center"/>
    </xf>
    <xf numFmtId="167" fontId="3" fillId="43" borderId="29" xfId="2" applyNumberFormat="1" applyFont="1" applyFill="1" applyBorder="1" applyAlignment="1">
      <alignment vertical="center"/>
    </xf>
    <xf numFmtId="3" fontId="3" fillId="43" borderId="32" xfId="0" applyNumberFormat="1" applyFont="1" applyFill="1" applyBorder="1" applyAlignment="1">
      <alignment vertical="center"/>
    </xf>
    <xf numFmtId="3" fontId="7" fillId="43" borderId="33" xfId="0" applyNumberFormat="1" applyFont="1" applyFill="1" applyBorder="1" applyAlignment="1">
      <alignment vertical="center"/>
    </xf>
    <xf numFmtId="166" fontId="7" fillId="44" borderId="33" xfId="0" applyNumberFormat="1" applyFont="1" applyFill="1" applyBorder="1" applyAlignment="1">
      <alignment vertical="center"/>
    </xf>
    <xf numFmtId="2" fontId="7" fillId="44" borderId="36" xfId="0" applyNumberFormat="1" applyFont="1" applyFill="1" applyBorder="1" applyAlignment="1">
      <alignment vertical="center"/>
    </xf>
    <xf numFmtId="3" fontId="7" fillId="43" borderId="37" xfId="0" applyNumberFormat="1" applyFont="1" applyFill="1" applyBorder="1" applyAlignment="1">
      <alignment vertical="center"/>
    </xf>
    <xf numFmtId="4" fontId="7" fillId="44" borderId="38" xfId="0" applyNumberFormat="1" applyFont="1" applyFill="1" applyBorder="1" applyAlignment="1">
      <alignment vertical="center"/>
    </xf>
    <xf numFmtId="3" fontId="7" fillId="43" borderId="39" xfId="0" applyNumberFormat="1" applyFont="1" applyFill="1" applyBorder="1" applyAlignment="1">
      <alignment vertical="center"/>
    </xf>
    <xf numFmtId="166" fontId="7" fillId="44" borderId="40" xfId="0" applyNumberFormat="1" applyFont="1" applyFill="1" applyBorder="1" applyAlignment="1">
      <alignment vertical="center"/>
    </xf>
    <xf numFmtId="165" fontId="7" fillId="43" borderId="39" xfId="2" applyNumberFormat="1" applyFont="1" applyFill="1" applyBorder="1" applyAlignment="1">
      <alignment vertical="center"/>
    </xf>
    <xf numFmtId="2" fontId="7" fillId="44" borderId="41" xfId="0" applyNumberFormat="1" applyFont="1" applyFill="1" applyBorder="1" applyAlignment="1">
      <alignment horizontal="right" vertical="center"/>
    </xf>
    <xf numFmtId="3" fontId="7" fillId="43" borderId="42" xfId="0" applyNumberFormat="1" applyFont="1" applyFill="1" applyBorder="1" applyAlignment="1">
      <alignment vertical="center"/>
    </xf>
    <xf numFmtId="4" fontId="7" fillId="44" borderId="43" xfId="0" applyNumberFormat="1" applyFont="1" applyFill="1" applyBorder="1" applyAlignment="1">
      <alignment vertical="center"/>
    </xf>
    <xf numFmtId="0" fontId="7" fillId="41" borderId="49" xfId="0" applyFont="1" applyFill="1" applyBorder="1" applyAlignment="1">
      <alignment vertical="center" wrapText="1"/>
    </xf>
    <xf numFmtId="3" fontId="7" fillId="42" borderId="50" xfId="0" applyNumberFormat="1" applyFont="1" applyFill="1" applyBorder="1" applyAlignment="1">
      <alignment vertical="center"/>
    </xf>
    <xf numFmtId="166" fontId="7" fillId="42" borderId="50" xfId="0" applyNumberFormat="1" applyFont="1" applyFill="1" applyBorder="1" applyAlignment="1">
      <alignment vertical="center"/>
    </xf>
    <xf numFmtId="2" fontId="7" fillId="42" borderId="51" xfId="0" applyNumberFormat="1" applyFont="1" applyFill="1" applyBorder="1" applyAlignment="1">
      <alignment horizontal="right" vertical="center"/>
    </xf>
    <xf numFmtId="3" fontId="7" fillId="42" borderId="52" xfId="0" applyNumberFormat="1" applyFont="1" applyFill="1" applyBorder="1" applyAlignment="1">
      <alignment vertical="center"/>
    </xf>
    <xf numFmtId="166" fontId="7" fillId="42" borderId="53" xfId="0" applyNumberFormat="1" applyFont="1" applyFill="1" applyBorder="1" applyAlignment="1">
      <alignment vertical="center"/>
    </xf>
    <xf numFmtId="165" fontId="7" fillId="42" borderId="54" xfId="2" applyNumberFormat="1" applyFont="1" applyFill="1" applyBorder="1" applyAlignment="1">
      <alignment vertical="center"/>
    </xf>
    <xf numFmtId="4" fontId="7" fillId="42" borderId="55" xfId="0" applyNumberFormat="1" applyFont="1" applyFill="1" applyBorder="1" applyAlignment="1">
      <alignment vertical="center"/>
    </xf>
    <xf numFmtId="0" fontId="10" fillId="41" borderId="1" xfId="4" applyFont="1" applyFill="1" applyBorder="1" applyAlignment="1">
      <alignment vertical="center"/>
    </xf>
    <xf numFmtId="4" fontId="10" fillId="41" borderId="2" xfId="4" applyNumberFormat="1" applyFont="1" applyFill="1" applyBorder="1" applyAlignment="1">
      <alignment horizontal="right" vertical="center"/>
    </xf>
    <xf numFmtId="2" fontId="10" fillId="41" borderId="2" xfId="4" applyNumberFormat="1" applyFont="1" applyFill="1" applyBorder="1" applyAlignment="1">
      <alignment vertical="center"/>
    </xf>
    <xf numFmtId="4" fontId="10" fillId="41" borderId="2" xfId="4" applyNumberFormat="1" applyFont="1" applyFill="1" applyBorder="1" applyAlignment="1">
      <alignment vertical="center"/>
    </xf>
    <xf numFmtId="4" fontId="10" fillId="41" borderId="3" xfId="4" applyNumberFormat="1" applyFont="1" applyFill="1" applyBorder="1" applyAlignment="1">
      <alignment horizontal="right" vertical="center"/>
    </xf>
    <xf numFmtId="4" fontId="10" fillId="41" borderId="2" xfId="4" quotePrefix="1" applyNumberFormat="1" applyFont="1" applyFill="1" applyBorder="1" applyAlignment="1">
      <alignment vertical="center"/>
    </xf>
    <xf numFmtId="0" fontId="10" fillId="44" borderId="1" xfId="4" applyFont="1" applyFill="1" applyBorder="1" applyAlignment="1">
      <alignment vertical="center"/>
    </xf>
    <xf numFmtId="0" fontId="11" fillId="44" borderId="1" xfId="4" applyFont="1" applyFill="1" applyBorder="1" applyAlignment="1">
      <alignment horizontal="center" vertical="center" wrapText="1"/>
    </xf>
    <xf numFmtId="0" fontId="11" fillId="44" borderId="1" xfId="4" applyFont="1" applyFill="1" applyBorder="1" applyAlignment="1">
      <alignment vertical="center"/>
    </xf>
    <xf numFmtId="4" fontId="11" fillId="44" borderId="2" xfId="4" applyNumberFormat="1" applyFont="1" applyFill="1" applyBorder="1" applyAlignment="1">
      <alignment horizontal="center" vertical="center" wrapText="1"/>
    </xf>
    <xf numFmtId="4" fontId="11" fillId="44" borderId="3" xfId="4" applyNumberFormat="1" applyFont="1" applyFill="1" applyBorder="1" applyAlignment="1">
      <alignment horizontal="center" vertical="center" wrapText="1"/>
    </xf>
    <xf numFmtId="4" fontId="11" fillId="44" borderId="2" xfId="4" applyNumberFormat="1" applyFont="1" applyFill="1" applyBorder="1" applyAlignment="1">
      <alignment vertical="center"/>
    </xf>
    <xf numFmtId="4" fontId="11" fillId="44" borderId="2" xfId="4" quotePrefix="1" applyNumberFormat="1" applyFont="1" applyFill="1" applyBorder="1" applyAlignment="1">
      <alignment vertical="center"/>
    </xf>
    <xf numFmtId="4" fontId="11" fillId="44" borderId="3" xfId="4" applyNumberFormat="1" applyFont="1" applyFill="1" applyBorder="1" applyAlignment="1">
      <alignment horizontal="right" vertical="center"/>
    </xf>
    <xf numFmtId="0" fontId="55" fillId="0" borderId="0" xfId="0" applyFont="1"/>
    <xf numFmtId="164" fontId="3" fillId="44" borderId="33" xfId="0" applyNumberFormat="1" applyFont="1" applyFill="1" applyBorder="1" applyAlignment="1">
      <alignment vertical="center"/>
    </xf>
    <xf numFmtId="0" fontId="2" fillId="0" borderId="0" xfId="0" applyFont="1" applyFill="1"/>
    <xf numFmtId="0" fontId="3" fillId="0" borderId="0" xfId="0" applyFont="1" applyFill="1"/>
    <xf numFmtId="4" fontId="3" fillId="43" borderId="28" xfId="0" applyNumberFormat="1" applyFont="1" applyFill="1" applyBorder="1" applyAlignment="1">
      <alignment vertical="center"/>
    </xf>
    <xf numFmtId="10" fontId="7" fillId="43" borderId="39" xfId="2" applyNumberFormat="1" applyFont="1" applyFill="1" applyBorder="1" applyAlignment="1">
      <alignment vertical="center"/>
    </xf>
    <xf numFmtId="10" fontId="7" fillId="43" borderId="33" xfId="2" applyNumberFormat="1" applyFont="1" applyFill="1" applyBorder="1" applyAlignment="1">
      <alignment vertical="center"/>
    </xf>
    <xf numFmtId="0" fontId="5" fillId="46" borderId="0" xfId="4" applyFont="1" applyFill="1" applyAlignment="1">
      <alignment vertical="center"/>
    </xf>
    <xf numFmtId="0" fontId="7" fillId="46" borderId="0" xfId="4" applyFont="1" applyFill="1" applyAlignment="1">
      <alignment vertical="center"/>
    </xf>
    <xf numFmtId="4" fontId="3" fillId="43" borderId="34" xfId="0" applyNumberFormat="1" applyFont="1" applyFill="1" applyBorder="1" applyAlignment="1">
      <alignment vertical="center"/>
    </xf>
    <xf numFmtId="165" fontId="7" fillId="0" borderId="33" xfId="2" applyNumberFormat="1" applyFont="1" applyFill="1" applyBorder="1" applyAlignment="1">
      <alignment vertical="center"/>
    </xf>
    <xf numFmtId="169" fontId="3" fillId="44" borderId="18" xfId="0" applyNumberFormat="1" applyFont="1" applyFill="1" applyBorder="1" applyAlignment="1">
      <alignment vertical="center"/>
    </xf>
    <xf numFmtId="0" fontId="3" fillId="0" borderId="0" xfId="3" applyFont="1" applyFill="1" applyAlignment="1">
      <alignment horizontal="center" vertical="center"/>
    </xf>
    <xf numFmtId="0" fontId="56" fillId="0" borderId="0" xfId="0" applyFont="1"/>
    <xf numFmtId="0" fontId="3" fillId="41" borderId="0" xfId="0" applyFont="1" applyFill="1"/>
    <xf numFmtId="0" fontId="0" fillId="41" borderId="0" xfId="0" applyFill="1"/>
    <xf numFmtId="165" fontId="7" fillId="42" borderId="50" xfId="2" applyNumberFormat="1" applyFont="1" applyFill="1" applyBorder="1" applyAlignment="1">
      <alignment vertical="center"/>
    </xf>
    <xf numFmtId="4" fontId="3" fillId="43" borderId="29" xfId="0" applyNumberFormat="1" applyFont="1" applyFill="1" applyBorder="1" applyAlignment="1">
      <alignment vertical="center"/>
    </xf>
    <xf numFmtId="4" fontId="3" fillId="43" borderId="32" xfId="0" applyNumberFormat="1" applyFont="1" applyFill="1" applyBorder="1" applyAlignment="1">
      <alignment vertical="center"/>
    </xf>
    <xf numFmtId="164" fontId="3" fillId="44" borderId="18" xfId="0" applyNumberFormat="1" applyFont="1" applyFill="1" applyBorder="1" applyAlignment="1">
      <alignment horizontal="right" vertical="center"/>
    </xf>
    <xf numFmtId="0" fontId="54" fillId="45" borderId="4" xfId="4" applyFont="1" applyFill="1" applyBorder="1" applyAlignment="1">
      <alignment horizontal="center" vertical="center"/>
    </xf>
    <xf numFmtId="0" fontId="10" fillId="44" borderId="2" xfId="4" applyFont="1" applyFill="1" applyBorder="1" applyAlignment="1">
      <alignment horizontal="center" vertical="center"/>
    </xf>
    <xf numFmtId="0" fontId="10" fillId="44" borderId="3" xfId="4" applyFont="1" applyFill="1" applyBorder="1" applyAlignment="1">
      <alignment horizontal="center" vertical="center"/>
    </xf>
    <xf numFmtId="0" fontId="10" fillId="5" borderId="2" xfId="4" applyFont="1" applyFill="1" applyBorder="1" applyAlignment="1">
      <alignment horizontal="center" vertical="center"/>
    </xf>
    <xf numFmtId="4" fontId="10" fillId="3" borderId="2" xfId="4" applyNumberFormat="1" applyFont="1" applyFill="1" applyBorder="1" applyAlignment="1">
      <alignment horizontal="center" vertical="center"/>
    </xf>
    <xf numFmtId="0" fontId="10" fillId="4" borderId="2" xfId="4" applyFont="1" applyFill="1" applyBorder="1" applyAlignment="1">
      <alignment horizontal="center" vertical="center"/>
    </xf>
    <xf numFmtId="0" fontId="10" fillId="5" borderId="2" xfId="4" applyFont="1" applyFill="1" applyBorder="1" applyAlignment="1">
      <alignment horizontal="center" vertical="center" wrapText="1"/>
    </xf>
    <xf numFmtId="0" fontId="8" fillId="44" borderId="46" xfId="0" applyFont="1" applyFill="1" applyBorder="1" applyAlignment="1">
      <alignment horizontal="left" vertical="center" wrapText="1"/>
    </xf>
    <xf numFmtId="0" fontId="8" fillId="44" borderId="35" xfId="0" applyFont="1" applyFill="1" applyBorder="1" applyAlignment="1">
      <alignment horizontal="left" vertical="center"/>
    </xf>
    <xf numFmtId="0" fontId="8" fillId="44" borderId="47" xfId="0" applyFont="1" applyFill="1" applyBorder="1" applyAlignment="1">
      <alignment horizontal="left" vertical="center"/>
    </xf>
    <xf numFmtId="0" fontId="52" fillId="43" borderId="23" xfId="0" applyNumberFormat="1" applyFont="1" applyFill="1" applyBorder="1" applyAlignment="1">
      <alignment horizontal="center" vertical="center" wrapText="1"/>
    </xf>
    <xf numFmtId="0" fontId="52" fillId="43" borderId="24" xfId="0" applyNumberFormat="1" applyFont="1" applyFill="1" applyBorder="1" applyAlignment="1">
      <alignment horizontal="center" vertical="center" wrapText="1"/>
    </xf>
    <xf numFmtId="0" fontId="52" fillId="43" borderId="25" xfId="0" applyNumberFormat="1" applyFont="1" applyFill="1" applyBorder="1" applyAlignment="1">
      <alignment horizontal="center" vertical="center" wrapText="1"/>
    </xf>
    <xf numFmtId="0" fontId="53" fillId="44" borderId="59" xfId="0" applyFont="1" applyFill="1" applyBorder="1" applyAlignment="1">
      <alignment horizontal="left" vertical="center" wrapText="1"/>
    </xf>
    <xf numFmtId="0" fontId="53" fillId="44" borderId="60" xfId="0" applyFont="1" applyFill="1" applyBorder="1" applyAlignment="1">
      <alignment horizontal="left" vertical="center" wrapText="1"/>
    </xf>
    <xf numFmtId="0" fontId="53" fillId="44" borderId="61" xfId="0" applyFont="1" applyFill="1" applyBorder="1" applyAlignment="1">
      <alignment horizontal="left" vertical="center" wrapText="1"/>
    </xf>
    <xf numFmtId="0" fontId="53" fillId="44" borderId="56" xfId="0" applyFont="1" applyFill="1" applyBorder="1" applyAlignment="1">
      <alignment horizontal="left" vertical="center" wrapText="1"/>
    </xf>
    <xf numFmtId="0" fontId="8" fillId="44" borderId="57" xfId="0" applyFont="1" applyFill="1" applyBorder="1" applyAlignment="1">
      <alignment horizontal="left" vertical="center"/>
    </xf>
    <xf numFmtId="0" fontId="8" fillId="44" borderId="58" xfId="0" applyFont="1" applyFill="1" applyBorder="1" applyAlignment="1">
      <alignment horizontal="left" vertical="center"/>
    </xf>
    <xf numFmtId="0" fontId="50" fillId="42" borderId="31" xfId="0" applyFont="1" applyFill="1" applyBorder="1" applyAlignment="1">
      <alignment horizontal="center" vertical="center"/>
    </xf>
    <xf numFmtId="0" fontId="50" fillId="42" borderId="30" xfId="0" applyFont="1" applyFill="1" applyBorder="1" applyAlignment="1">
      <alignment horizontal="center" vertical="center"/>
    </xf>
    <xf numFmtId="0" fontId="50" fillId="42" borderId="48" xfId="0" applyFont="1" applyFill="1" applyBorder="1" applyAlignment="1">
      <alignment horizontal="center" vertical="center"/>
    </xf>
    <xf numFmtId="4" fontId="52" fillId="41" borderId="44" xfId="0" applyNumberFormat="1" applyFont="1" applyFill="1" applyBorder="1" applyAlignment="1">
      <alignment horizontal="center" vertical="center" wrapText="1"/>
    </xf>
    <xf numFmtId="4" fontId="52" fillId="41" borderId="45" xfId="0" applyNumberFormat="1" applyFont="1" applyFill="1" applyBorder="1" applyAlignment="1">
      <alignment horizontal="center" vertical="center" wrapText="1"/>
    </xf>
    <xf numFmtId="0" fontId="57" fillId="0" borderId="0" xfId="0" applyFont="1"/>
  </cellXfs>
  <cellStyles count="124">
    <cellStyle name="20% - Accent1" xfId="12" xr:uid="{00000000-0005-0000-0000-000000000000}"/>
    <cellStyle name="20% - Accent2" xfId="13" xr:uid="{00000000-0005-0000-0000-000001000000}"/>
    <cellStyle name="20% - Accent3" xfId="14" xr:uid="{00000000-0005-0000-0000-000002000000}"/>
    <cellStyle name="20% - Accent4" xfId="15" xr:uid="{00000000-0005-0000-0000-000003000000}"/>
    <cellStyle name="20% - Accent5" xfId="16" xr:uid="{00000000-0005-0000-0000-000004000000}"/>
    <cellStyle name="20% - Accent6" xfId="17" xr:uid="{00000000-0005-0000-0000-000005000000}"/>
    <cellStyle name="20% - Akzent1" xfId="18" xr:uid="{00000000-0005-0000-0000-000006000000}"/>
    <cellStyle name="20% - Akzent2" xfId="19" xr:uid="{00000000-0005-0000-0000-000007000000}"/>
    <cellStyle name="20% - Akzent3" xfId="20" xr:uid="{00000000-0005-0000-0000-000008000000}"/>
    <cellStyle name="20% - Akzent4" xfId="21" xr:uid="{00000000-0005-0000-0000-000009000000}"/>
    <cellStyle name="20% - Akzent5" xfId="22" xr:uid="{00000000-0005-0000-0000-00000A000000}"/>
    <cellStyle name="20% - Akzent6" xfId="23" xr:uid="{00000000-0005-0000-0000-00000B000000}"/>
    <cellStyle name="40% - Accent1" xfId="24" xr:uid="{00000000-0005-0000-0000-00000C000000}"/>
    <cellStyle name="40% - Accent2" xfId="25" xr:uid="{00000000-0005-0000-0000-00000D000000}"/>
    <cellStyle name="40% - Accent3" xfId="26" xr:uid="{00000000-0005-0000-0000-00000E000000}"/>
    <cellStyle name="40% - Accent4" xfId="27" xr:uid="{00000000-0005-0000-0000-00000F000000}"/>
    <cellStyle name="40% - Accent5" xfId="28" xr:uid="{00000000-0005-0000-0000-000010000000}"/>
    <cellStyle name="40% - Accent6" xfId="29" xr:uid="{00000000-0005-0000-0000-000011000000}"/>
    <cellStyle name="40% - Akzent1" xfId="30" xr:uid="{00000000-0005-0000-0000-000012000000}"/>
    <cellStyle name="40% - Akzent2" xfId="31" xr:uid="{00000000-0005-0000-0000-000013000000}"/>
    <cellStyle name="40% - Akzent3" xfId="32" xr:uid="{00000000-0005-0000-0000-000014000000}"/>
    <cellStyle name="40% - Akzent4" xfId="33" xr:uid="{00000000-0005-0000-0000-000015000000}"/>
    <cellStyle name="40% - Akzent5" xfId="34" xr:uid="{00000000-0005-0000-0000-000016000000}"/>
    <cellStyle name="40% - Akzent6" xfId="35" xr:uid="{00000000-0005-0000-0000-000017000000}"/>
    <cellStyle name="60% - Accent1" xfId="36" xr:uid="{00000000-0005-0000-0000-000018000000}"/>
    <cellStyle name="60% - Accent2" xfId="37" xr:uid="{00000000-0005-0000-0000-000019000000}"/>
    <cellStyle name="60% - Accent3" xfId="38" xr:uid="{00000000-0005-0000-0000-00001A000000}"/>
    <cellStyle name="60% - Accent4" xfId="39" xr:uid="{00000000-0005-0000-0000-00001B000000}"/>
    <cellStyle name="60% - Accent5" xfId="40" xr:uid="{00000000-0005-0000-0000-00001C000000}"/>
    <cellStyle name="60% - Accent6" xfId="41" xr:uid="{00000000-0005-0000-0000-00001D000000}"/>
    <cellStyle name="60% - Akzent1" xfId="42" xr:uid="{00000000-0005-0000-0000-00001E000000}"/>
    <cellStyle name="60% - Akzent2" xfId="43" xr:uid="{00000000-0005-0000-0000-00001F000000}"/>
    <cellStyle name="60% - Akzent3" xfId="44" xr:uid="{00000000-0005-0000-0000-000020000000}"/>
    <cellStyle name="60% - Akzent4" xfId="45" xr:uid="{00000000-0005-0000-0000-000021000000}"/>
    <cellStyle name="60% - Akzent5" xfId="46" xr:uid="{00000000-0005-0000-0000-000022000000}"/>
    <cellStyle name="60% - Akzent6" xfId="47" xr:uid="{00000000-0005-0000-0000-000023000000}"/>
    <cellStyle name="A4 Auto Format" xfId="6" xr:uid="{00000000-0005-0000-0000-000024000000}"/>
    <cellStyle name="A4 No Format" xfId="7" xr:uid="{00000000-0005-0000-0000-000025000000}"/>
    <cellStyle name="A4 Normal" xfId="8" xr:uid="{00000000-0005-0000-0000-000026000000}"/>
    <cellStyle name="Accent1" xfId="48" xr:uid="{00000000-0005-0000-0000-000027000000}"/>
    <cellStyle name="Accent2" xfId="49" xr:uid="{00000000-0005-0000-0000-000028000000}"/>
    <cellStyle name="Accent3" xfId="50" xr:uid="{00000000-0005-0000-0000-000029000000}"/>
    <cellStyle name="Accent4" xfId="51" xr:uid="{00000000-0005-0000-0000-00002A000000}"/>
    <cellStyle name="Accent5" xfId="52" xr:uid="{00000000-0005-0000-0000-00002B000000}"/>
    <cellStyle name="Accent6" xfId="53" xr:uid="{00000000-0005-0000-0000-00002C000000}"/>
    <cellStyle name="Bad" xfId="54" xr:uid="{00000000-0005-0000-0000-00002D000000}"/>
    <cellStyle name="Calculation" xfId="55" xr:uid="{00000000-0005-0000-0000-00002E000000}"/>
    <cellStyle name="Check Cell" xfId="56" xr:uid="{00000000-0005-0000-0000-00002F000000}"/>
    <cellStyle name="Euro" xfId="9" xr:uid="{00000000-0005-0000-0000-000030000000}"/>
    <cellStyle name="Explanatory Text" xfId="57" xr:uid="{00000000-0005-0000-0000-000031000000}"/>
    <cellStyle name="Good" xfId="58" xr:uid="{00000000-0005-0000-0000-000032000000}"/>
    <cellStyle name="Heading 1" xfId="59" xr:uid="{00000000-0005-0000-0000-000033000000}"/>
    <cellStyle name="Heading 2" xfId="60" xr:uid="{00000000-0005-0000-0000-000034000000}"/>
    <cellStyle name="Heading 3" xfId="61" xr:uid="{00000000-0005-0000-0000-000035000000}"/>
    <cellStyle name="Heading 4" xfId="62" xr:uid="{00000000-0005-0000-0000-000036000000}"/>
    <cellStyle name="Input" xfId="63" xr:uid="{00000000-0005-0000-0000-000038000000}"/>
    <cellStyle name="Link" xfId="1" builtinId="8"/>
    <cellStyle name="Linked Cell" xfId="64" xr:uid="{00000000-0005-0000-0000-000039000000}"/>
    <cellStyle name="Note" xfId="65" xr:uid="{00000000-0005-0000-0000-00003A000000}"/>
    <cellStyle name="Output" xfId="66" xr:uid="{00000000-0005-0000-0000-00003B000000}"/>
    <cellStyle name="Prozent" xfId="2" builtinId="5"/>
    <cellStyle name="Prozent 2" xfId="10" xr:uid="{00000000-0005-0000-0000-00003D000000}"/>
    <cellStyle name="SAPBEXaggData" xfId="67" xr:uid="{00000000-0005-0000-0000-00003E000000}"/>
    <cellStyle name="SAPBEXaggDataEmph" xfId="68" xr:uid="{00000000-0005-0000-0000-00003F000000}"/>
    <cellStyle name="SAPBEXaggItem" xfId="69" xr:uid="{00000000-0005-0000-0000-000040000000}"/>
    <cellStyle name="SAPBEXaggItemX" xfId="70" xr:uid="{00000000-0005-0000-0000-000041000000}"/>
    <cellStyle name="SAPBEXchaText" xfId="71" xr:uid="{00000000-0005-0000-0000-000042000000}"/>
    <cellStyle name="SAPBEXexcBad" xfId="72" xr:uid="{00000000-0005-0000-0000-000043000000}"/>
    <cellStyle name="SAPBEXexcBad7" xfId="73" xr:uid="{00000000-0005-0000-0000-000044000000}"/>
    <cellStyle name="SAPBEXexcBad8" xfId="74" xr:uid="{00000000-0005-0000-0000-000045000000}"/>
    <cellStyle name="SAPBEXexcBad9" xfId="75" xr:uid="{00000000-0005-0000-0000-000046000000}"/>
    <cellStyle name="SAPBEXexcCritical" xfId="76" xr:uid="{00000000-0005-0000-0000-000047000000}"/>
    <cellStyle name="SAPBEXexcCritical4" xfId="77" xr:uid="{00000000-0005-0000-0000-000048000000}"/>
    <cellStyle name="SAPBEXexcCritical5" xfId="78" xr:uid="{00000000-0005-0000-0000-000049000000}"/>
    <cellStyle name="SAPBEXexcCritical6" xfId="79" xr:uid="{00000000-0005-0000-0000-00004A000000}"/>
    <cellStyle name="SAPBEXexcGood" xfId="80" xr:uid="{00000000-0005-0000-0000-00004B000000}"/>
    <cellStyle name="SAPBEXexcGood1" xfId="81" xr:uid="{00000000-0005-0000-0000-00004C000000}"/>
    <cellStyle name="SAPBEXexcGood2" xfId="82" xr:uid="{00000000-0005-0000-0000-00004D000000}"/>
    <cellStyle name="SAPBEXexcGood3" xfId="83" xr:uid="{00000000-0005-0000-0000-00004E000000}"/>
    <cellStyle name="SAPBEXexcVeryBad" xfId="84" xr:uid="{00000000-0005-0000-0000-00004F000000}"/>
    <cellStyle name="SAPBEXfilterDrill" xfId="85" xr:uid="{00000000-0005-0000-0000-000050000000}"/>
    <cellStyle name="SAPBEXfilterItem" xfId="86" xr:uid="{00000000-0005-0000-0000-000051000000}"/>
    <cellStyle name="SAPBEXfilterText" xfId="87" xr:uid="{00000000-0005-0000-0000-000052000000}"/>
    <cellStyle name="SAPBEXformats" xfId="88" xr:uid="{00000000-0005-0000-0000-000053000000}"/>
    <cellStyle name="SAPBEXheaderData" xfId="89" xr:uid="{00000000-0005-0000-0000-000054000000}"/>
    <cellStyle name="SAPBEXheaderItem" xfId="90" xr:uid="{00000000-0005-0000-0000-000055000000}"/>
    <cellStyle name="SAPBEXheaderText" xfId="91" xr:uid="{00000000-0005-0000-0000-000056000000}"/>
    <cellStyle name="SAPBEXHLevel0" xfId="92" xr:uid="{00000000-0005-0000-0000-000057000000}"/>
    <cellStyle name="SAPBEXHLevel0X" xfId="93" xr:uid="{00000000-0005-0000-0000-000058000000}"/>
    <cellStyle name="SAPBEXHLevel1" xfId="94" xr:uid="{00000000-0005-0000-0000-000059000000}"/>
    <cellStyle name="SAPBEXHLevel1X" xfId="95" xr:uid="{00000000-0005-0000-0000-00005A000000}"/>
    <cellStyle name="SAPBEXHLevel2" xfId="96" xr:uid="{00000000-0005-0000-0000-00005B000000}"/>
    <cellStyle name="SAPBEXHLevel2X" xfId="97" xr:uid="{00000000-0005-0000-0000-00005C000000}"/>
    <cellStyle name="SAPBEXHLevel3" xfId="98" xr:uid="{00000000-0005-0000-0000-00005D000000}"/>
    <cellStyle name="SAPBEXHLevel3X" xfId="99" xr:uid="{00000000-0005-0000-0000-00005E000000}"/>
    <cellStyle name="SAPBEXresData" xfId="100" xr:uid="{00000000-0005-0000-0000-00005F000000}"/>
    <cellStyle name="SAPBEXresDataEmph" xfId="101" xr:uid="{00000000-0005-0000-0000-000060000000}"/>
    <cellStyle name="SAPBEXresItem" xfId="102" xr:uid="{00000000-0005-0000-0000-000061000000}"/>
    <cellStyle name="SAPBEXresItemX" xfId="103" xr:uid="{00000000-0005-0000-0000-000062000000}"/>
    <cellStyle name="SAPBEXstdData" xfId="104" xr:uid="{00000000-0005-0000-0000-000063000000}"/>
    <cellStyle name="SAPBEXstdDataEmph" xfId="105" xr:uid="{00000000-0005-0000-0000-000064000000}"/>
    <cellStyle name="SAPBEXstdItem" xfId="106" xr:uid="{00000000-0005-0000-0000-000065000000}"/>
    <cellStyle name="SAPBEXstdItemX" xfId="107" xr:uid="{00000000-0005-0000-0000-000066000000}"/>
    <cellStyle name="SAPBEXsubData" xfId="108" xr:uid="{00000000-0005-0000-0000-000067000000}"/>
    <cellStyle name="SAPBEXsubDataEmph" xfId="109" xr:uid="{00000000-0005-0000-0000-000068000000}"/>
    <cellStyle name="SAPBEXsubItem" xfId="110" xr:uid="{00000000-0005-0000-0000-000069000000}"/>
    <cellStyle name="SAPBEXtitle" xfId="111" xr:uid="{00000000-0005-0000-0000-00006A000000}"/>
    <cellStyle name="SAPBEXundefined" xfId="112" xr:uid="{00000000-0005-0000-0000-00006B000000}"/>
    <cellStyle name="Standard" xfId="0" builtinId="0"/>
    <cellStyle name="Standard 2" xfId="5" xr:uid="{00000000-0005-0000-0000-00006D000000}"/>
    <cellStyle name="Standard 2 2" xfId="113" xr:uid="{00000000-0005-0000-0000-00006E000000}"/>
    <cellStyle name="Standard 2 3" xfId="114" xr:uid="{00000000-0005-0000-0000-00006F000000}"/>
    <cellStyle name="Standard 3" xfId="115" xr:uid="{00000000-0005-0000-0000-000070000000}"/>
    <cellStyle name="Standard 3 2" xfId="116" xr:uid="{00000000-0005-0000-0000-000071000000}"/>
    <cellStyle name="Standard 4" xfId="11" xr:uid="{00000000-0005-0000-0000-000072000000}"/>
    <cellStyle name="Standard 5" xfId="117" xr:uid="{00000000-0005-0000-0000-000073000000}"/>
    <cellStyle name="Standard 5 2" xfId="118" xr:uid="{00000000-0005-0000-0000-000074000000}"/>
    <cellStyle name="Standard 6" xfId="119" xr:uid="{00000000-0005-0000-0000-000075000000}"/>
    <cellStyle name="Standard 7" xfId="120" xr:uid="{00000000-0005-0000-0000-000076000000}"/>
    <cellStyle name="Standard_Korrigierte Öko-BGV Auswertungen 1 Qu 2004 cgr 2004-06-01" xfId="3" xr:uid="{00000000-0005-0000-0000-000077000000}"/>
    <cellStyle name="Standard_Ökomengen_Ökovergütungen_Ausgleichsenergie_3Qu_2004_blau_2004-11-19" xfId="4" xr:uid="{00000000-0005-0000-0000-000078000000}"/>
    <cellStyle name="Title" xfId="121" xr:uid="{00000000-0005-0000-0000-000079000000}"/>
    <cellStyle name="Total" xfId="122" xr:uid="{00000000-0005-0000-0000-00007A000000}"/>
    <cellStyle name="Warning Text" xfId="123" xr:uid="{00000000-0005-0000-0000-00007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E1EBE2"/>
      <rgbColor rgb="00C9DBCB"/>
      <rgbColor rgb="00A5C3A9"/>
      <rgbColor rgb="00609066"/>
      <rgbColor rgb="00406044"/>
      <rgbColor rgb="00DAE5F2"/>
      <rgbColor rgb="0091B2D7"/>
      <rgbColor rgb="002A4E76"/>
      <rgbColor rgb="00FFFFFF"/>
      <rgbColor rgb="00FFFFFF"/>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D68206"/>
      <rgbColor rgb="00406044"/>
      <rgbColor rgb="002A4E76"/>
      <rgbColor rgb="00FFA5A5"/>
      <rgbColor rgb="00C80000"/>
      <rgbColor rgb="00FFFFFF"/>
    </indexedColors>
    <mruColors>
      <color rgb="FF24FC2E"/>
      <color rgb="FFB8CBE4"/>
      <color rgb="FFA0BADA"/>
      <color rgb="FF44A1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34" Type="http://schemas.openxmlformats.org/officeDocument/2006/relationships/theme" Target="theme/theme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styles" Target="styles.xml"/><Relationship Id="rId8" Type="http://schemas.openxmlformats.org/officeDocument/2006/relationships/externalLink" Target="externalLinks/externalLink5.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4</xdr:col>
      <xdr:colOff>247650</xdr:colOff>
      <xdr:row>4</xdr:row>
      <xdr:rowOff>114300</xdr:rowOff>
    </xdr:from>
    <xdr:to>
      <xdr:col>6</xdr:col>
      <xdr:colOff>523875</xdr:colOff>
      <xdr:row>8</xdr:row>
      <xdr:rowOff>123825</xdr:rowOff>
    </xdr:to>
    <xdr:sp macro="" textlink="">
      <xdr:nvSpPr>
        <xdr:cNvPr id="9217" name="Text Box 1">
          <a:extLst>
            <a:ext uri="{FF2B5EF4-FFF2-40B4-BE49-F238E27FC236}">
              <a16:creationId xmlns:a16="http://schemas.microsoft.com/office/drawing/2014/main" id="{00000000-0008-0000-0000-000001240000}"/>
            </a:ext>
          </a:extLst>
        </xdr:cNvPr>
        <xdr:cNvSpPr txBox="1">
          <a:spLocks noChangeArrowheads="1"/>
        </xdr:cNvSpPr>
      </xdr:nvSpPr>
      <xdr:spPr bwMode="auto">
        <a:xfrm>
          <a:off x="4295775" y="1638300"/>
          <a:ext cx="0"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16</xdr:row>
      <xdr:rowOff>9525</xdr:rowOff>
    </xdr:from>
    <xdr:to>
      <xdr:col>6</xdr:col>
      <xdr:colOff>476250</xdr:colOff>
      <xdr:row>20</xdr:row>
      <xdr:rowOff>19050</xdr:rowOff>
    </xdr:to>
    <xdr:sp macro="" textlink="">
      <xdr:nvSpPr>
        <xdr:cNvPr id="9218" name="Text Box 2">
          <a:extLst>
            <a:ext uri="{FF2B5EF4-FFF2-40B4-BE49-F238E27FC236}">
              <a16:creationId xmlns:a16="http://schemas.microsoft.com/office/drawing/2014/main" id="{00000000-0008-0000-0000-000002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30</xdr:row>
      <xdr:rowOff>9525</xdr:rowOff>
    </xdr:from>
    <xdr:to>
      <xdr:col>6</xdr:col>
      <xdr:colOff>476250</xdr:colOff>
      <xdr:row>34</xdr:row>
      <xdr:rowOff>19050</xdr:rowOff>
    </xdr:to>
    <xdr:sp macro="" textlink="">
      <xdr:nvSpPr>
        <xdr:cNvPr id="9223" name="Text Box 7">
          <a:extLst>
            <a:ext uri="{FF2B5EF4-FFF2-40B4-BE49-F238E27FC236}">
              <a16:creationId xmlns:a16="http://schemas.microsoft.com/office/drawing/2014/main" id="{00000000-0008-0000-0000-000007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44</xdr:row>
      <xdr:rowOff>9525</xdr:rowOff>
    </xdr:from>
    <xdr:to>
      <xdr:col>6</xdr:col>
      <xdr:colOff>476250</xdr:colOff>
      <xdr:row>48</xdr:row>
      <xdr:rowOff>19050</xdr:rowOff>
    </xdr:to>
    <xdr:sp macro="" textlink="">
      <xdr:nvSpPr>
        <xdr:cNvPr id="9224" name="Text Box 8">
          <a:extLst>
            <a:ext uri="{FF2B5EF4-FFF2-40B4-BE49-F238E27FC236}">
              <a16:creationId xmlns:a16="http://schemas.microsoft.com/office/drawing/2014/main" id="{00000000-0008-0000-0000-000008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7</xdr:col>
      <xdr:colOff>200025</xdr:colOff>
      <xdr:row>45</xdr:row>
      <xdr:rowOff>9525</xdr:rowOff>
    </xdr:from>
    <xdr:to>
      <xdr:col>9</xdr:col>
      <xdr:colOff>571500</xdr:colOff>
      <xdr:row>49</xdr:row>
      <xdr:rowOff>19050</xdr:rowOff>
    </xdr:to>
    <xdr:sp macro="" textlink="">
      <xdr:nvSpPr>
        <xdr:cNvPr id="9225" name="Text Box 9">
          <a:extLst>
            <a:ext uri="{FF2B5EF4-FFF2-40B4-BE49-F238E27FC236}">
              <a16:creationId xmlns:a16="http://schemas.microsoft.com/office/drawing/2014/main" id="{00000000-0008-0000-0000-000009240000}"/>
            </a:ext>
          </a:extLst>
        </xdr:cNvPr>
        <xdr:cNvSpPr txBox="1">
          <a:spLocks noChangeArrowheads="1"/>
        </xdr:cNvSpPr>
      </xdr:nvSpPr>
      <xdr:spPr bwMode="auto">
        <a:xfrm>
          <a:off x="4295775" y="3238500"/>
          <a:ext cx="0" cy="0"/>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twoCellAnchor>
    <xdr:from>
      <xdr:col>0</xdr:col>
      <xdr:colOff>419100</xdr:colOff>
      <xdr:row>95</xdr:row>
      <xdr:rowOff>66675</xdr:rowOff>
    </xdr:from>
    <xdr:to>
      <xdr:col>12</xdr:col>
      <xdr:colOff>561975</xdr:colOff>
      <xdr:row>98</xdr:row>
      <xdr:rowOff>104775</xdr:rowOff>
    </xdr:to>
    <xdr:sp macro="" textlink="">
      <xdr:nvSpPr>
        <xdr:cNvPr id="9226" name="Text Box 10">
          <a:extLst>
            <a:ext uri="{FF2B5EF4-FFF2-40B4-BE49-F238E27FC236}">
              <a16:creationId xmlns:a16="http://schemas.microsoft.com/office/drawing/2014/main" id="{00000000-0008-0000-0000-00000A240000}"/>
            </a:ext>
          </a:extLst>
        </xdr:cNvPr>
        <xdr:cNvSpPr txBox="1">
          <a:spLocks noChangeArrowheads="1"/>
        </xdr:cNvSpPr>
      </xdr:nvSpPr>
      <xdr:spPr bwMode="auto">
        <a:xfrm>
          <a:off x="419100" y="7353300"/>
          <a:ext cx="6534150" cy="523875"/>
        </a:xfrm>
        <a:prstGeom prst="rect">
          <a:avLst/>
        </a:prstGeom>
        <a:solidFill>
          <a:srgbClr val="CCFF66"/>
        </a:solidFill>
        <a:ln w="9525" cap="rnd" algn="ctr">
          <a:solidFill>
            <a:srgbClr xmlns:mc="http://schemas.openxmlformats.org/markup-compatibility/2006" xmlns:a14="http://schemas.microsoft.com/office/drawing/2010/main" val="000000" mc:Ignorable="a14" a14:legacySpreadsheetColorIndex="64"/>
          </a:solidFill>
          <a:prstDash val="sysDot"/>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lnSpc>
              <a:spcPts val="1100"/>
            </a:lnSpc>
            <a:defRPr sz="1000"/>
          </a:pPr>
          <a:r>
            <a:rPr lang="de-DE" sz="1000" b="1" i="0" u="none" strike="noStrike" baseline="0">
              <a:solidFill>
                <a:srgbClr val="000000"/>
              </a:solidFill>
              <a:latin typeface="Verdana"/>
              <a:ea typeface="Verdana"/>
              <a:cs typeface="Verdana"/>
            </a:rPr>
            <a:t>Ab 2012 ist die APG (Austrian Power Grid) Regelzonenführer für ganz Österreich!</a:t>
          </a:r>
          <a:endParaRPr lang="de-DE" sz="1000" b="0" i="0" u="none" strike="noStrike" baseline="0">
            <a:solidFill>
              <a:srgbClr val="000000"/>
            </a:solidFill>
            <a:latin typeface="Verdana"/>
            <a:ea typeface="Verdana"/>
            <a:cs typeface="Verdana"/>
          </a:endParaRPr>
        </a:p>
        <a:p>
          <a:pPr algn="ctr" rtl="0">
            <a:lnSpc>
              <a:spcPts val="1100"/>
            </a:lnSpc>
            <a:defRPr sz="1000"/>
          </a:pPr>
          <a:endParaRPr lang="de-DE"/>
        </a:p>
      </xdr:txBody>
    </xdr:sp>
    <xdr:clientData/>
  </xdr:twoCellAnchor>
  <xdr:twoCellAnchor>
    <xdr:from>
      <xdr:col>0</xdr:col>
      <xdr:colOff>104775</xdr:colOff>
      <xdr:row>104</xdr:row>
      <xdr:rowOff>142875</xdr:rowOff>
    </xdr:from>
    <xdr:to>
      <xdr:col>1</xdr:col>
      <xdr:colOff>1057275</xdr:colOff>
      <xdr:row>109</xdr:row>
      <xdr:rowOff>104775</xdr:rowOff>
    </xdr:to>
    <xdr:sp macro="" textlink="">
      <xdr:nvSpPr>
        <xdr:cNvPr id="9227" name="Text Box 11">
          <a:extLst>
            <a:ext uri="{FF2B5EF4-FFF2-40B4-BE49-F238E27FC236}">
              <a16:creationId xmlns:a16="http://schemas.microsoft.com/office/drawing/2014/main" id="{00000000-0008-0000-0000-00000B240000}"/>
            </a:ext>
          </a:extLst>
        </xdr:cNvPr>
        <xdr:cNvSpPr txBox="1">
          <a:spLocks noChangeArrowheads="1"/>
        </xdr:cNvSpPr>
      </xdr:nvSpPr>
      <xdr:spPr bwMode="auto">
        <a:xfrm>
          <a:off x="104775" y="24888825"/>
          <a:ext cx="2200275"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0</xdr:col>
      <xdr:colOff>123825</xdr:colOff>
      <xdr:row>109</xdr:row>
      <xdr:rowOff>152400</xdr:rowOff>
    </xdr:from>
    <xdr:to>
      <xdr:col>1</xdr:col>
      <xdr:colOff>1076325</xdr:colOff>
      <xdr:row>114</xdr:row>
      <xdr:rowOff>114300</xdr:rowOff>
    </xdr:to>
    <xdr:sp macro="" textlink="">
      <xdr:nvSpPr>
        <xdr:cNvPr id="9228" name="Text Box 12">
          <a:extLst>
            <a:ext uri="{FF2B5EF4-FFF2-40B4-BE49-F238E27FC236}">
              <a16:creationId xmlns:a16="http://schemas.microsoft.com/office/drawing/2014/main" id="{00000000-0008-0000-0000-00000C240000}"/>
            </a:ext>
          </a:extLst>
        </xdr:cNvPr>
        <xdr:cNvSpPr txBox="1">
          <a:spLocks noChangeArrowheads="1"/>
        </xdr:cNvSpPr>
      </xdr:nvSpPr>
      <xdr:spPr bwMode="auto">
        <a:xfrm>
          <a:off x="123825" y="25707975"/>
          <a:ext cx="2200275" cy="771525"/>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row>
        <row r="554">
          <cell r="A554">
            <v>2874</v>
          </cell>
          <cell r="B554"/>
        </row>
        <row r="555">
          <cell r="A555">
            <v>2875</v>
          </cell>
          <cell r="B555"/>
        </row>
        <row r="556">
          <cell r="A556">
            <v>2876</v>
          </cell>
          <cell r="B556">
            <v>37622</v>
          </cell>
        </row>
        <row r="557">
          <cell r="A557">
            <v>2877</v>
          </cell>
          <cell r="B557">
            <v>37622</v>
          </cell>
        </row>
        <row r="558">
          <cell r="A558">
            <v>2878</v>
          </cell>
          <cell r="B558">
            <v>37622</v>
          </cell>
        </row>
        <row r="559">
          <cell r="A559">
            <v>2879</v>
          </cell>
          <cell r="B559"/>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row>
        <row r="2545">
          <cell r="A2545">
            <v>4946</v>
          </cell>
          <cell r="B2545">
            <v>37622</v>
          </cell>
        </row>
        <row r="2546">
          <cell r="A2546">
            <v>4947</v>
          </cell>
          <cell r="B2546"/>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row>
        <row r="2564">
          <cell r="A2564">
            <v>4970</v>
          </cell>
          <cell r="B2564"/>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row>
        <row r="2671">
          <cell r="A2671">
            <v>5071</v>
          </cell>
          <cell r="B2671"/>
        </row>
        <row r="2672">
          <cell r="A2672">
            <v>5072</v>
          </cell>
          <cell r="B2672"/>
        </row>
        <row r="2673">
          <cell r="A2673">
            <v>5073</v>
          </cell>
          <cell r="B2673"/>
        </row>
        <row r="2674">
          <cell r="A2674">
            <v>5074</v>
          </cell>
          <cell r="B2674"/>
        </row>
        <row r="2675">
          <cell r="A2675">
            <v>5075</v>
          </cell>
          <cell r="B2675"/>
        </row>
        <row r="2676">
          <cell r="A2676">
            <v>5076</v>
          </cell>
          <cell r="B2676"/>
        </row>
        <row r="2677">
          <cell r="A2677">
            <v>5077</v>
          </cell>
          <cell r="B2677"/>
        </row>
        <row r="2678">
          <cell r="A2678">
            <v>5078</v>
          </cell>
          <cell r="B2678">
            <v>37622</v>
          </cell>
        </row>
        <row r="2679">
          <cell r="A2679">
            <v>5079</v>
          </cell>
          <cell r="B2679">
            <v>37704</v>
          </cell>
        </row>
        <row r="2680">
          <cell r="A2680">
            <v>5080</v>
          </cell>
          <cell r="B2680"/>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row>
        <row r="2699">
          <cell r="A2699">
            <v>5106</v>
          </cell>
          <cell r="B2699"/>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row>
        <row r="2715">
          <cell r="A2715">
            <v>5125</v>
          </cell>
          <cell r="B2715"/>
        </row>
        <row r="2716">
          <cell r="A2716">
            <v>5126</v>
          </cell>
          <cell r="B2716">
            <v>37677</v>
          </cell>
        </row>
        <row r="2717">
          <cell r="A2717">
            <v>5127</v>
          </cell>
          <cell r="B2717">
            <v>37622</v>
          </cell>
        </row>
        <row r="2718">
          <cell r="A2718">
            <v>5128</v>
          </cell>
          <cell r="B2718">
            <v>37711</v>
          </cell>
        </row>
        <row r="2719">
          <cell r="A2719">
            <v>5129</v>
          </cell>
          <cell r="B2719"/>
        </row>
        <row r="2720">
          <cell r="A2720">
            <v>5130</v>
          </cell>
          <cell r="B2720"/>
        </row>
        <row r="2721">
          <cell r="A2721">
            <v>5131</v>
          </cell>
          <cell r="B2721"/>
        </row>
        <row r="2722">
          <cell r="A2722">
            <v>5132</v>
          </cell>
          <cell r="B2722"/>
        </row>
        <row r="2723">
          <cell r="A2723">
            <v>5133</v>
          </cell>
          <cell r="B2723">
            <v>37622</v>
          </cell>
        </row>
        <row r="2724">
          <cell r="A2724">
            <v>5134</v>
          </cell>
          <cell r="B2724"/>
        </row>
        <row r="2725">
          <cell r="A2725">
            <v>5135</v>
          </cell>
          <cell r="B2725">
            <v>37622</v>
          </cell>
        </row>
        <row r="2726">
          <cell r="A2726">
            <v>5136</v>
          </cell>
          <cell r="B2726">
            <v>37622</v>
          </cell>
        </row>
        <row r="2727">
          <cell r="A2727">
            <v>5137</v>
          </cell>
          <cell r="B2727"/>
        </row>
        <row r="2728">
          <cell r="A2728">
            <v>5138</v>
          </cell>
          <cell r="B2728"/>
        </row>
        <row r="2729">
          <cell r="A2729">
            <v>5139</v>
          </cell>
          <cell r="B2729"/>
        </row>
        <row r="2730">
          <cell r="A2730">
            <v>5141</v>
          </cell>
          <cell r="B2730">
            <v>37622</v>
          </cell>
        </row>
        <row r="2731">
          <cell r="A2731">
            <v>5142</v>
          </cell>
          <cell r="B2731">
            <v>37698</v>
          </cell>
        </row>
        <row r="2732">
          <cell r="A2732">
            <v>5143</v>
          </cell>
          <cell r="B2732"/>
        </row>
        <row r="2733">
          <cell r="A2733">
            <v>5144</v>
          </cell>
          <cell r="B2733">
            <v>37622</v>
          </cell>
        </row>
        <row r="2734">
          <cell r="A2734">
            <v>5145</v>
          </cell>
          <cell r="B2734">
            <v>37705</v>
          </cell>
        </row>
        <row r="2735">
          <cell r="A2735">
            <v>5146</v>
          </cell>
          <cell r="B2735">
            <v>37699</v>
          </cell>
        </row>
        <row r="2736">
          <cell r="A2736">
            <v>5147</v>
          </cell>
          <cell r="B2736"/>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row>
        <row r="2743">
          <cell r="A2743">
            <v>5155</v>
          </cell>
          <cell r="B2743">
            <v>37698</v>
          </cell>
        </row>
        <row r="2744">
          <cell r="A2744">
            <v>5156</v>
          </cell>
          <cell r="B2744"/>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row>
        <row r="2767">
          <cell r="A2767">
            <v>5187</v>
          </cell>
          <cell r="B2767"/>
        </row>
        <row r="2768">
          <cell r="A2768">
            <v>5188</v>
          </cell>
          <cell r="B2768">
            <v>37624</v>
          </cell>
        </row>
        <row r="2769">
          <cell r="A2769">
            <v>5189</v>
          </cell>
          <cell r="B2769"/>
        </row>
        <row r="2770">
          <cell r="A2770">
            <v>5190</v>
          </cell>
          <cell r="B2770">
            <v>37622</v>
          </cell>
        </row>
        <row r="2771">
          <cell r="A2771">
            <v>5191</v>
          </cell>
          <cell r="B2771">
            <v>37622</v>
          </cell>
        </row>
        <row r="2772">
          <cell r="A2772">
            <v>5192</v>
          </cell>
          <cell r="B2772"/>
        </row>
        <row r="2773">
          <cell r="A2773">
            <v>5193</v>
          </cell>
          <cell r="B2773">
            <v>37622</v>
          </cell>
        </row>
        <row r="2774">
          <cell r="A2774">
            <v>5194</v>
          </cell>
          <cell r="B2774"/>
        </row>
        <row r="2775">
          <cell r="A2775">
            <v>5195</v>
          </cell>
          <cell r="B2775">
            <v>37622</v>
          </cell>
        </row>
        <row r="2776">
          <cell r="A2776">
            <v>5197</v>
          </cell>
          <cell r="B2776">
            <v>37653</v>
          </cell>
        </row>
        <row r="2777">
          <cell r="A2777">
            <v>5198</v>
          </cell>
          <cell r="B2777"/>
        </row>
        <row r="2778">
          <cell r="A2778">
            <v>5199</v>
          </cell>
          <cell r="B2778"/>
        </row>
        <row r="2779">
          <cell r="A2779">
            <v>5200</v>
          </cell>
          <cell r="B2779"/>
        </row>
        <row r="2780">
          <cell r="A2780">
            <v>5201</v>
          </cell>
          <cell r="B2780"/>
        </row>
        <row r="2781">
          <cell r="A2781">
            <v>5202</v>
          </cell>
          <cell r="B2781">
            <v>37622</v>
          </cell>
        </row>
        <row r="2782">
          <cell r="A2782">
            <v>5203</v>
          </cell>
          <cell r="B2782">
            <v>37700</v>
          </cell>
        </row>
        <row r="2783">
          <cell r="A2783">
            <v>5204</v>
          </cell>
          <cell r="B2783">
            <v>37700</v>
          </cell>
        </row>
        <row r="2784">
          <cell r="A2784">
            <v>5205</v>
          </cell>
          <cell r="B2784"/>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row>
        <row r="2790">
          <cell r="A2790">
            <v>5211</v>
          </cell>
          <cell r="B2790"/>
        </row>
        <row r="2791">
          <cell r="A2791">
            <v>5213</v>
          </cell>
          <cell r="B2791"/>
        </row>
        <row r="2792">
          <cell r="A2792">
            <v>5214</v>
          </cell>
          <cell r="B2792"/>
        </row>
        <row r="2793">
          <cell r="A2793">
            <v>5215</v>
          </cell>
          <cell r="B2793"/>
        </row>
        <row r="2794">
          <cell r="A2794">
            <v>5216</v>
          </cell>
          <cell r="B2794"/>
        </row>
        <row r="2795">
          <cell r="A2795">
            <v>5217</v>
          </cell>
          <cell r="B2795"/>
        </row>
        <row r="2796">
          <cell r="A2796">
            <v>5218</v>
          </cell>
          <cell r="B2796"/>
        </row>
        <row r="2797">
          <cell r="A2797">
            <v>5219</v>
          </cell>
          <cell r="B2797"/>
        </row>
        <row r="2798">
          <cell r="A2798">
            <v>5220</v>
          </cell>
          <cell r="B2798">
            <v>37622</v>
          </cell>
        </row>
        <row r="2799">
          <cell r="A2799">
            <v>5221</v>
          </cell>
          <cell r="B2799">
            <v>37704</v>
          </cell>
        </row>
        <row r="2800">
          <cell r="A2800">
            <v>5222</v>
          </cell>
          <cell r="B2800"/>
        </row>
        <row r="2801">
          <cell r="A2801">
            <v>5223</v>
          </cell>
          <cell r="B2801">
            <v>37701</v>
          </cell>
        </row>
        <row r="2802">
          <cell r="A2802">
            <v>5224</v>
          </cell>
          <cell r="B2802"/>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row>
        <row r="2822">
          <cell r="A2822">
            <v>5250</v>
          </cell>
          <cell r="B2822">
            <v>37622</v>
          </cell>
        </row>
        <row r="2823">
          <cell r="A2823">
            <v>5251</v>
          </cell>
          <cell r="B2823"/>
        </row>
        <row r="2824">
          <cell r="A2824">
            <v>5252</v>
          </cell>
          <cell r="B2824"/>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row>
        <row r="2833">
          <cell r="A2833">
            <v>5263</v>
          </cell>
          <cell r="B2833">
            <v>37698</v>
          </cell>
        </row>
        <row r="2834">
          <cell r="A2834">
            <v>5264</v>
          </cell>
          <cell r="B2834"/>
        </row>
        <row r="2835">
          <cell r="A2835">
            <v>5265</v>
          </cell>
          <cell r="B2835">
            <v>37698</v>
          </cell>
        </row>
        <row r="2836">
          <cell r="A2836">
            <v>5266</v>
          </cell>
          <cell r="B2836"/>
        </row>
        <row r="2837">
          <cell r="A2837">
            <v>5267</v>
          </cell>
          <cell r="B2837"/>
        </row>
        <row r="2838">
          <cell r="A2838">
            <v>5268</v>
          </cell>
          <cell r="B2838"/>
        </row>
        <row r="2839">
          <cell r="A2839">
            <v>5270</v>
          </cell>
          <cell r="B2839"/>
        </row>
        <row r="2840">
          <cell r="A2840">
            <v>5271</v>
          </cell>
          <cell r="B2840">
            <v>37622</v>
          </cell>
        </row>
        <row r="2841">
          <cell r="A2841">
            <v>5272</v>
          </cell>
          <cell r="B2841">
            <v>37622</v>
          </cell>
        </row>
        <row r="2842">
          <cell r="A2842">
            <v>5273</v>
          </cell>
          <cell r="B2842">
            <v>37701</v>
          </cell>
        </row>
        <row r="2843">
          <cell r="A2843">
            <v>5274</v>
          </cell>
          <cell r="B2843"/>
        </row>
        <row r="2844">
          <cell r="A2844">
            <v>5275</v>
          </cell>
          <cell r="B2844">
            <v>37622</v>
          </cell>
        </row>
        <row r="2845">
          <cell r="A2845">
            <v>5276</v>
          </cell>
          <cell r="B2845">
            <v>37622</v>
          </cell>
        </row>
        <row r="2846">
          <cell r="A2846">
            <v>5277</v>
          </cell>
          <cell r="B2846">
            <v>37653</v>
          </cell>
        </row>
        <row r="2847">
          <cell r="A2847">
            <v>5279</v>
          </cell>
          <cell r="B2847"/>
        </row>
        <row r="2848">
          <cell r="A2848">
            <v>5280</v>
          </cell>
          <cell r="B2848"/>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row>
        <row r="2857">
          <cell r="A2857">
            <v>5289</v>
          </cell>
          <cell r="B2857"/>
        </row>
        <row r="2858">
          <cell r="A2858">
            <v>5290</v>
          </cell>
          <cell r="B2858"/>
        </row>
        <row r="2859">
          <cell r="A2859">
            <v>5291</v>
          </cell>
          <cell r="B2859"/>
        </row>
        <row r="2860">
          <cell r="A2860">
            <v>5292</v>
          </cell>
          <cell r="B2860"/>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row>
        <row r="2880">
          <cell r="A2880">
            <v>5312</v>
          </cell>
          <cell r="B2880"/>
        </row>
        <row r="2881">
          <cell r="A2881">
            <v>5313</v>
          </cell>
          <cell r="B2881"/>
        </row>
        <row r="2882">
          <cell r="A2882">
            <v>5314</v>
          </cell>
          <cell r="B2882"/>
        </row>
        <row r="2883">
          <cell r="A2883">
            <v>5315</v>
          </cell>
          <cell r="B2883"/>
        </row>
        <row r="2884">
          <cell r="A2884">
            <v>5316</v>
          </cell>
          <cell r="B2884">
            <v>37705</v>
          </cell>
        </row>
        <row r="2885">
          <cell r="A2885">
            <v>5317</v>
          </cell>
          <cell r="B2885"/>
        </row>
        <row r="2886">
          <cell r="A2886">
            <v>5318</v>
          </cell>
          <cell r="B2886">
            <v>37694</v>
          </cell>
        </row>
        <row r="2887">
          <cell r="A2887">
            <v>5319</v>
          </cell>
          <cell r="B2887">
            <v>37694</v>
          </cell>
        </row>
        <row r="2888">
          <cell r="A2888">
            <v>5320</v>
          </cell>
          <cell r="B2888">
            <v>37634</v>
          </cell>
        </row>
        <row r="2889">
          <cell r="A2889">
            <v>5321</v>
          </cell>
          <cell r="B2889"/>
        </row>
        <row r="2890">
          <cell r="A2890">
            <v>5322</v>
          </cell>
          <cell r="B2890">
            <v>37692</v>
          </cell>
        </row>
        <row r="2891">
          <cell r="A2891">
            <v>5323</v>
          </cell>
          <cell r="B2891"/>
        </row>
        <row r="2892">
          <cell r="A2892">
            <v>5324</v>
          </cell>
          <cell r="B2892"/>
        </row>
        <row r="2893">
          <cell r="A2893">
            <v>5325</v>
          </cell>
          <cell r="B2893"/>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row>
        <row r="2909">
          <cell r="A2909">
            <v>5342</v>
          </cell>
          <cell r="B2909">
            <v>37622</v>
          </cell>
        </row>
        <row r="2910">
          <cell r="A2910">
            <v>5343</v>
          </cell>
          <cell r="B2910">
            <v>37622</v>
          </cell>
        </row>
        <row r="2911">
          <cell r="A2911">
            <v>5344</v>
          </cell>
          <cell r="B2911"/>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row>
        <row r="2920">
          <cell r="A2920">
            <v>5748</v>
          </cell>
          <cell r="B2920"/>
        </row>
        <row r="2921">
          <cell r="A2921">
            <v>5749</v>
          </cell>
          <cell r="B2921">
            <v>37705</v>
          </cell>
        </row>
        <row r="2922">
          <cell r="A2922">
            <v>5750</v>
          </cell>
          <cell r="B2922"/>
        </row>
        <row r="2923">
          <cell r="A2923">
            <v>5751</v>
          </cell>
          <cell r="B2923">
            <v>37622</v>
          </cell>
        </row>
        <row r="2924">
          <cell r="A2924">
            <v>5752</v>
          </cell>
          <cell r="B2924"/>
        </row>
        <row r="2925">
          <cell r="A2925">
            <v>5753</v>
          </cell>
          <cell r="B2925"/>
        </row>
        <row r="2926">
          <cell r="A2926">
            <v>5754</v>
          </cell>
          <cell r="B2926"/>
        </row>
        <row r="2927">
          <cell r="A2927">
            <v>5755</v>
          </cell>
          <cell r="B2927"/>
        </row>
        <row r="2928">
          <cell r="A2928">
            <v>5756</v>
          </cell>
          <cell r="B2928"/>
        </row>
        <row r="2929">
          <cell r="A2929">
            <v>5757</v>
          </cell>
          <cell r="B2929"/>
        </row>
        <row r="2930">
          <cell r="A2930">
            <v>5758</v>
          </cell>
          <cell r="B2930"/>
        </row>
        <row r="2931">
          <cell r="A2931">
            <v>5759</v>
          </cell>
          <cell r="B2931">
            <v>37701</v>
          </cell>
        </row>
        <row r="2932">
          <cell r="A2932">
            <v>5760</v>
          </cell>
          <cell r="B2932"/>
        </row>
        <row r="2933">
          <cell r="A2933">
            <v>5761</v>
          </cell>
          <cell r="B2933"/>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row>
        <row r="2943">
          <cell r="A2943">
            <v>5393</v>
          </cell>
          <cell r="B2943">
            <v>37680</v>
          </cell>
        </row>
        <row r="2944">
          <cell r="A2944">
            <v>5394</v>
          </cell>
          <cell r="B2944"/>
        </row>
        <row r="2945">
          <cell r="A2945">
            <v>5396</v>
          </cell>
          <cell r="B2945"/>
        </row>
        <row r="2946">
          <cell r="A2946">
            <v>5397</v>
          </cell>
          <cell r="B2946">
            <v>37671</v>
          </cell>
        </row>
        <row r="2947">
          <cell r="A2947">
            <v>5398</v>
          </cell>
          <cell r="B2947"/>
        </row>
        <row r="2948">
          <cell r="A2948">
            <v>5399</v>
          </cell>
          <cell r="B2948"/>
        </row>
        <row r="2949">
          <cell r="A2949">
            <v>5400</v>
          </cell>
          <cell r="B2949"/>
        </row>
        <row r="2950">
          <cell r="A2950">
            <v>5401</v>
          </cell>
          <cell r="B2950"/>
        </row>
        <row r="2951">
          <cell r="A2951">
            <v>5403</v>
          </cell>
          <cell r="B2951"/>
        </row>
        <row r="2952">
          <cell r="A2952">
            <v>5404</v>
          </cell>
          <cell r="B2952">
            <v>37700</v>
          </cell>
        </row>
        <row r="2953">
          <cell r="A2953">
            <v>5405</v>
          </cell>
          <cell r="B2953">
            <v>37697</v>
          </cell>
        </row>
        <row r="2954">
          <cell r="A2954">
            <v>5406</v>
          </cell>
          <cell r="B2954"/>
        </row>
        <row r="2955">
          <cell r="A2955">
            <v>5407</v>
          </cell>
          <cell r="B2955">
            <v>37622</v>
          </cell>
        </row>
        <row r="2956">
          <cell r="A2956">
            <v>5408</v>
          </cell>
          <cell r="B2956">
            <v>37727</v>
          </cell>
        </row>
        <row r="2957">
          <cell r="A2957">
            <v>5409</v>
          </cell>
          <cell r="B2957"/>
        </row>
        <row r="2958">
          <cell r="A2958">
            <v>5410</v>
          </cell>
          <cell r="B2958"/>
        </row>
        <row r="2959">
          <cell r="A2959">
            <v>5411</v>
          </cell>
          <cell r="B2959">
            <v>37653</v>
          </cell>
        </row>
        <row r="2960">
          <cell r="A2960">
            <v>5412</v>
          </cell>
          <cell r="B2960">
            <v>37697</v>
          </cell>
        </row>
        <row r="2961">
          <cell r="A2961">
            <v>5413</v>
          </cell>
          <cell r="B2961"/>
        </row>
        <row r="2962">
          <cell r="A2962">
            <v>5414</v>
          </cell>
          <cell r="B2962">
            <v>37694</v>
          </cell>
        </row>
        <row r="2963">
          <cell r="A2963">
            <v>5415</v>
          </cell>
          <cell r="B2963"/>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row>
        <row r="2973">
          <cell r="A2973">
            <v>5425</v>
          </cell>
          <cell r="B2973">
            <v>37622</v>
          </cell>
        </row>
        <row r="2974">
          <cell r="A2974">
            <v>5426</v>
          </cell>
          <cell r="B2974">
            <v>37701</v>
          </cell>
        </row>
        <row r="2975">
          <cell r="A2975">
            <v>5427</v>
          </cell>
          <cell r="B2975"/>
        </row>
        <row r="2976">
          <cell r="A2976">
            <v>5428</v>
          </cell>
          <cell r="B2976">
            <v>37698</v>
          </cell>
        </row>
        <row r="2977">
          <cell r="A2977">
            <v>5429</v>
          </cell>
          <cell r="B2977">
            <v>37698</v>
          </cell>
        </row>
        <row r="2978">
          <cell r="A2978">
            <v>5430</v>
          </cell>
          <cell r="B2978"/>
        </row>
        <row r="2979">
          <cell r="A2979">
            <v>5431</v>
          </cell>
          <cell r="B2979"/>
        </row>
        <row r="2980">
          <cell r="A2980">
            <v>5432</v>
          </cell>
          <cell r="B2980">
            <v>37698</v>
          </cell>
        </row>
        <row r="2981">
          <cell r="A2981">
            <v>5433</v>
          </cell>
          <cell r="B2981"/>
        </row>
        <row r="2982">
          <cell r="A2982">
            <v>5434</v>
          </cell>
          <cell r="B2982"/>
        </row>
        <row r="2983">
          <cell r="A2983">
            <v>5435</v>
          </cell>
          <cell r="B2983">
            <v>37694</v>
          </cell>
        </row>
        <row r="2984">
          <cell r="A2984">
            <v>5436</v>
          </cell>
          <cell r="B2984">
            <v>37699</v>
          </cell>
        </row>
        <row r="2985">
          <cell r="A2985">
            <v>5437</v>
          </cell>
          <cell r="B2985"/>
        </row>
        <row r="2986">
          <cell r="A2986">
            <v>5438</v>
          </cell>
          <cell r="B2986"/>
        </row>
        <row r="2987">
          <cell r="A2987">
            <v>5439</v>
          </cell>
          <cell r="B2987"/>
        </row>
        <row r="2988">
          <cell r="A2988">
            <v>5440</v>
          </cell>
          <cell r="B2988">
            <v>37704</v>
          </cell>
        </row>
        <row r="2989">
          <cell r="A2989">
            <v>5441</v>
          </cell>
          <cell r="B2989">
            <v>37704</v>
          </cell>
        </row>
        <row r="2990">
          <cell r="A2990">
            <v>5442</v>
          </cell>
          <cell r="B2990"/>
        </row>
        <row r="2991">
          <cell r="A2991">
            <v>5443</v>
          </cell>
          <cell r="B2991"/>
        </row>
        <row r="2992">
          <cell r="A2992">
            <v>5444</v>
          </cell>
          <cell r="B2992"/>
        </row>
        <row r="2993">
          <cell r="A2993">
            <v>5449</v>
          </cell>
          <cell r="B2993"/>
        </row>
        <row r="2994">
          <cell r="A2994">
            <v>5450</v>
          </cell>
          <cell r="B2994">
            <v>37704</v>
          </cell>
        </row>
        <row r="2995">
          <cell r="A2995">
            <v>5451</v>
          </cell>
          <cell r="B2995">
            <v>37705</v>
          </cell>
        </row>
        <row r="2996">
          <cell r="A2996">
            <v>5452</v>
          </cell>
          <cell r="B2996">
            <v>37705</v>
          </cell>
        </row>
        <row r="2997">
          <cell r="A2997">
            <v>5453</v>
          </cell>
          <cell r="B2997"/>
        </row>
        <row r="2998">
          <cell r="A2998">
            <v>5454</v>
          </cell>
          <cell r="B2998"/>
        </row>
        <row r="2999">
          <cell r="A2999">
            <v>5456</v>
          </cell>
          <cell r="B2999">
            <v>37697</v>
          </cell>
        </row>
        <row r="3000">
          <cell r="A3000">
            <v>5457</v>
          </cell>
          <cell r="B3000"/>
        </row>
        <row r="3001">
          <cell r="A3001">
            <v>5458</v>
          </cell>
          <cell r="B3001">
            <v>37679</v>
          </cell>
        </row>
        <row r="3002">
          <cell r="A3002">
            <v>5459</v>
          </cell>
          <cell r="B3002"/>
        </row>
        <row r="3003">
          <cell r="A3003">
            <v>5460</v>
          </cell>
          <cell r="B3003">
            <v>37705</v>
          </cell>
        </row>
        <row r="3004">
          <cell r="A3004">
            <v>5461</v>
          </cell>
          <cell r="B3004">
            <v>37622</v>
          </cell>
        </row>
        <row r="3005">
          <cell r="A3005">
            <v>5462</v>
          </cell>
          <cell r="B3005"/>
        </row>
        <row r="3006">
          <cell r="A3006">
            <v>5463</v>
          </cell>
          <cell r="B3006">
            <v>37705</v>
          </cell>
        </row>
        <row r="3007">
          <cell r="A3007">
            <v>5464</v>
          </cell>
          <cell r="B3007">
            <v>37700</v>
          </cell>
        </row>
        <row r="3008">
          <cell r="A3008">
            <v>5465</v>
          </cell>
          <cell r="B3008"/>
        </row>
        <row r="3009">
          <cell r="A3009">
            <v>5466</v>
          </cell>
          <cell r="B3009"/>
        </row>
        <row r="3010">
          <cell r="A3010">
            <v>5467</v>
          </cell>
          <cell r="B3010"/>
        </row>
        <row r="3011">
          <cell r="A3011">
            <v>5468</v>
          </cell>
          <cell r="B3011"/>
        </row>
        <row r="3012">
          <cell r="A3012">
            <v>5469</v>
          </cell>
          <cell r="B3012"/>
        </row>
        <row r="3013">
          <cell r="A3013">
            <v>5470</v>
          </cell>
          <cell r="B3013"/>
        </row>
        <row r="3014">
          <cell r="A3014">
            <v>5471</v>
          </cell>
          <cell r="B3014"/>
        </row>
        <row r="3015">
          <cell r="A3015">
            <v>5472</v>
          </cell>
          <cell r="B3015"/>
        </row>
        <row r="3016">
          <cell r="A3016">
            <v>5473</v>
          </cell>
          <cell r="B3016"/>
        </row>
        <row r="3017">
          <cell r="A3017">
            <v>5474</v>
          </cell>
          <cell r="B3017"/>
        </row>
        <row r="3018">
          <cell r="A3018">
            <v>5475</v>
          </cell>
          <cell r="B3018"/>
        </row>
        <row r="3019">
          <cell r="A3019">
            <v>5476</v>
          </cell>
          <cell r="B3019"/>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row>
        <row r="3039">
          <cell r="A3039">
            <v>5496</v>
          </cell>
          <cell r="B3039"/>
        </row>
        <row r="3040">
          <cell r="A3040">
            <v>5497</v>
          </cell>
          <cell r="B3040">
            <v>37705</v>
          </cell>
        </row>
        <row r="3041">
          <cell r="A3041">
            <v>5498</v>
          </cell>
          <cell r="B3041">
            <v>37705</v>
          </cell>
        </row>
        <row r="3042">
          <cell r="A3042">
            <v>5499</v>
          </cell>
          <cell r="B3042">
            <v>37705</v>
          </cell>
        </row>
        <row r="3043">
          <cell r="A3043">
            <v>5500</v>
          </cell>
          <cell r="B3043"/>
        </row>
        <row r="3044">
          <cell r="A3044">
            <v>5501</v>
          </cell>
          <cell r="B3044"/>
        </row>
        <row r="3045">
          <cell r="A3045">
            <v>5502</v>
          </cell>
          <cell r="B3045"/>
        </row>
        <row r="3046">
          <cell r="A3046">
            <v>5503</v>
          </cell>
          <cell r="B3046"/>
        </row>
        <row r="3047">
          <cell r="A3047">
            <v>5504</v>
          </cell>
          <cell r="B3047"/>
        </row>
        <row r="3048">
          <cell r="A3048">
            <v>5505</v>
          </cell>
          <cell r="B3048"/>
        </row>
        <row r="3049">
          <cell r="A3049">
            <v>5506</v>
          </cell>
          <cell r="B3049"/>
        </row>
        <row r="3050">
          <cell r="A3050">
            <v>5507</v>
          </cell>
          <cell r="B3050"/>
        </row>
        <row r="3051">
          <cell r="A3051">
            <v>5508</v>
          </cell>
          <cell r="B3051"/>
        </row>
        <row r="3052">
          <cell r="A3052">
            <v>5509</v>
          </cell>
          <cell r="B3052"/>
        </row>
        <row r="3053">
          <cell r="A3053">
            <v>5510</v>
          </cell>
          <cell r="B3053"/>
        </row>
        <row r="3054">
          <cell r="A3054">
            <v>5511</v>
          </cell>
          <cell r="B3054"/>
        </row>
        <row r="3055">
          <cell r="A3055">
            <v>5512</v>
          </cell>
          <cell r="B3055"/>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row>
        <row r="3066">
          <cell r="A3066">
            <v>5527</v>
          </cell>
          <cell r="B3066">
            <v>37622</v>
          </cell>
        </row>
        <row r="3067">
          <cell r="A3067">
            <v>5528</v>
          </cell>
          <cell r="B3067">
            <v>37694</v>
          </cell>
        </row>
        <row r="3068">
          <cell r="A3068">
            <v>5529</v>
          </cell>
          <cell r="B3068"/>
        </row>
        <row r="3069">
          <cell r="A3069">
            <v>5530</v>
          </cell>
          <cell r="B3069">
            <v>37691</v>
          </cell>
        </row>
        <row r="3070">
          <cell r="A3070">
            <v>5531</v>
          </cell>
          <cell r="B3070"/>
        </row>
        <row r="3071">
          <cell r="A3071">
            <v>5532</v>
          </cell>
          <cell r="B3071"/>
        </row>
        <row r="3072">
          <cell r="A3072">
            <v>5533</v>
          </cell>
          <cell r="B3072">
            <v>37664</v>
          </cell>
        </row>
        <row r="3073">
          <cell r="A3073">
            <v>5534</v>
          </cell>
          <cell r="B3073">
            <v>37694</v>
          </cell>
        </row>
        <row r="3074">
          <cell r="A3074">
            <v>5535</v>
          </cell>
          <cell r="B3074"/>
        </row>
        <row r="3075">
          <cell r="A3075">
            <v>5536</v>
          </cell>
          <cell r="B3075"/>
        </row>
        <row r="3076">
          <cell r="A3076">
            <v>5537</v>
          </cell>
          <cell r="B3076"/>
        </row>
        <row r="3077">
          <cell r="A3077">
            <v>5538</v>
          </cell>
          <cell r="B3077">
            <v>37697</v>
          </cell>
        </row>
        <row r="3078">
          <cell r="A3078">
            <v>5539</v>
          </cell>
          <cell r="B3078"/>
        </row>
        <row r="3079">
          <cell r="A3079">
            <v>5540</v>
          </cell>
          <cell r="B3079">
            <v>37691</v>
          </cell>
        </row>
        <row r="3080">
          <cell r="A3080">
            <v>5541</v>
          </cell>
          <cell r="B3080">
            <v>37691</v>
          </cell>
        </row>
        <row r="3081">
          <cell r="A3081">
            <v>5542</v>
          </cell>
          <cell r="B3081"/>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row>
        <row r="3094">
          <cell r="A3094">
            <v>5556</v>
          </cell>
          <cell r="B3094">
            <v>37622</v>
          </cell>
        </row>
        <row r="3095">
          <cell r="A3095">
            <v>5557</v>
          </cell>
          <cell r="B3095"/>
        </row>
        <row r="3096">
          <cell r="A3096">
            <v>5558</v>
          </cell>
          <cell r="B3096"/>
        </row>
        <row r="3097">
          <cell r="A3097">
            <v>5559</v>
          </cell>
          <cell r="B3097"/>
        </row>
        <row r="3098">
          <cell r="A3098">
            <v>5560</v>
          </cell>
          <cell r="B3098"/>
        </row>
        <row r="3099">
          <cell r="A3099">
            <v>5561</v>
          </cell>
          <cell r="B3099"/>
        </row>
        <row r="3100">
          <cell r="A3100">
            <v>5562</v>
          </cell>
          <cell r="B3100"/>
        </row>
        <row r="3101">
          <cell r="A3101">
            <v>5563</v>
          </cell>
          <cell r="B3101"/>
        </row>
        <row r="3102">
          <cell r="A3102">
            <v>5564</v>
          </cell>
          <cell r="B3102"/>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row>
        <row r="3108">
          <cell r="A3108">
            <v>5570</v>
          </cell>
          <cell r="B3108"/>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row>
        <row r="3135">
          <cell r="A3135">
            <v>5602</v>
          </cell>
          <cell r="B3135">
            <v>37698</v>
          </cell>
        </row>
        <row r="3136">
          <cell r="A3136">
            <v>5603</v>
          </cell>
          <cell r="B3136"/>
        </row>
        <row r="3137">
          <cell r="A3137">
            <v>5604</v>
          </cell>
          <cell r="B3137"/>
        </row>
        <row r="3138">
          <cell r="A3138">
            <v>5605</v>
          </cell>
          <cell r="B3138">
            <v>37622</v>
          </cell>
        </row>
        <row r="3139">
          <cell r="A3139">
            <v>5606</v>
          </cell>
          <cell r="B3139"/>
        </row>
        <row r="3140">
          <cell r="A3140">
            <v>5607</v>
          </cell>
          <cell r="B3140"/>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row>
        <row r="3152">
          <cell r="A3152">
            <v>5621</v>
          </cell>
          <cell r="B3152">
            <v>37773</v>
          </cell>
        </row>
        <row r="3153">
          <cell r="A3153">
            <v>5622</v>
          </cell>
          <cell r="B3153">
            <v>37642</v>
          </cell>
        </row>
        <row r="3154">
          <cell r="A3154">
            <v>5623</v>
          </cell>
          <cell r="B3154"/>
        </row>
        <row r="3155">
          <cell r="A3155">
            <v>5624</v>
          </cell>
          <cell r="B3155"/>
        </row>
        <row r="3156">
          <cell r="A3156">
            <v>5625</v>
          </cell>
          <cell r="B3156"/>
        </row>
        <row r="3157">
          <cell r="A3157">
            <v>5626</v>
          </cell>
          <cell r="B3157"/>
        </row>
        <row r="3158">
          <cell r="A3158">
            <v>5627</v>
          </cell>
          <cell r="B3158"/>
        </row>
        <row r="3159">
          <cell r="A3159">
            <v>5628</v>
          </cell>
          <cell r="B3159"/>
        </row>
        <row r="3160">
          <cell r="A3160">
            <v>5630</v>
          </cell>
          <cell r="B3160"/>
        </row>
        <row r="3161">
          <cell r="A3161">
            <v>5631</v>
          </cell>
          <cell r="B3161">
            <v>37686</v>
          </cell>
        </row>
        <row r="3162">
          <cell r="A3162">
            <v>5632</v>
          </cell>
          <cell r="B3162"/>
        </row>
        <row r="3163">
          <cell r="A3163">
            <v>5633</v>
          </cell>
          <cell r="B3163"/>
        </row>
        <row r="3164">
          <cell r="A3164">
            <v>5634</v>
          </cell>
          <cell r="B3164"/>
        </row>
        <row r="3165">
          <cell r="A3165">
            <v>5635</v>
          </cell>
          <cell r="B3165">
            <v>37622</v>
          </cell>
        </row>
        <row r="3166">
          <cell r="A3166">
            <v>5636</v>
          </cell>
          <cell r="B3166"/>
        </row>
        <row r="3167">
          <cell r="A3167">
            <v>5637</v>
          </cell>
          <cell r="B3167">
            <v>37622</v>
          </cell>
        </row>
        <row r="3168">
          <cell r="A3168">
            <v>5638</v>
          </cell>
          <cell r="B3168">
            <v>37622</v>
          </cell>
        </row>
        <row r="3169">
          <cell r="A3169">
            <v>5639</v>
          </cell>
          <cell r="B3169">
            <v>37622</v>
          </cell>
        </row>
        <row r="3170">
          <cell r="A3170">
            <v>5640</v>
          </cell>
          <cell r="B3170"/>
        </row>
        <row r="3171">
          <cell r="A3171">
            <v>5641</v>
          </cell>
          <cell r="B3171">
            <v>37622</v>
          </cell>
        </row>
        <row r="3172">
          <cell r="A3172">
            <v>5643</v>
          </cell>
          <cell r="B3172">
            <v>37622</v>
          </cell>
        </row>
        <row r="3173">
          <cell r="A3173">
            <v>5644</v>
          </cell>
          <cell r="B3173">
            <v>37634</v>
          </cell>
        </row>
        <row r="3174">
          <cell r="A3174">
            <v>5645</v>
          </cell>
          <cell r="B3174"/>
        </row>
        <row r="3175">
          <cell r="A3175">
            <v>5646</v>
          </cell>
          <cell r="B3175"/>
        </row>
        <row r="3176">
          <cell r="A3176">
            <v>5647</v>
          </cell>
          <cell r="B3176"/>
        </row>
        <row r="3177">
          <cell r="A3177">
            <v>5648</v>
          </cell>
          <cell r="B3177"/>
        </row>
        <row r="3178">
          <cell r="A3178">
            <v>5649</v>
          </cell>
          <cell r="B3178">
            <v>37664</v>
          </cell>
        </row>
        <row r="3179">
          <cell r="A3179">
            <v>5650</v>
          </cell>
          <cell r="B3179"/>
        </row>
        <row r="3180">
          <cell r="A3180">
            <v>5652</v>
          </cell>
          <cell r="B3180">
            <v>37653</v>
          </cell>
        </row>
        <row r="3181">
          <cell r="A3181">
            <v>5653</v>
          </cell>
          <cell r="B3181"/>
        </row>
        <row r="3182">
          <cell r="A3182">
            <v>5654</v>
          </cell>
          <cell r="B3182">
            <v>37653</v>
          </cell>
        </row>
        <row r="3183">
          <cell r="A3183">
            <v>5655</v>
          </cell>
          <cell r="B3183"/>
        </row>
        <row r="3184">
          <cell r="A3184">
            <v>5656</v>
          </cell>
          <cell r="B3184">
            <v>37653</v>
          </cell>
        </row>
        <row r="3185">
          <cell r="A3185">
            <v>5657</v>
          </cell>
          <cell r="B3185"/>
        </row>
        <row r="3186">
          <cell r="A3186">
            <v>5658</v>
          </cell>
          <cell r="B3186"/>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row>
        <row r="3194">
          <cell r="A3194">
            <v>5666</v>
          </cell>
          <cell r="B3194"/>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row>
        <row r="3201">
          <cell r="A3201">
            <v>5673</v>
          </cell>
          <cell r="B3201"/>
        </row>
        <row r="3202">
          <cell r="A3202">
            <v>5674</v>
          </cell>
          <cell r="B3202"/>
        </row>
        <row r="3203">
          <cell r="A3203">
            <v>5675</v>
          </cell>
          <cell r="B3203">
            <v>37622</v>
          </cell>
        </row>
        <row r="3204">
          <cell r="A3204">
            <v>5676</v>
          </cell>
          <cell r="B3204"/>
        </row>
        <row r="3205">
          <cell r="A3205">
            <v>5677</v>
          </cell>
          <cell r="B3205"/>
        </row>
        <row r="3206">
          <cell r="A3206">
            <v>5678</v>
          </cell>
          <cell r="B3206">
            <v>37691</v>
          </cell>
        </row>
        <row r="3207">
          <cell r="A3207">
            <v>5679</v>
          </cell>
          <cell r="B3207">
            <v>37634</v>
          </cell>
        </row>
        <row r="3208">
          <cell r="A3208">
            <v>5680</v>
          </cell>
          <cell r="B3208"/>
        </row>
        <row r="3209">
          <cell r="A3209">
            <v>5681</v>
          </cell>
          <cell r="B3209">
            <v>37663</v>
          </cell>
        </row>
        <row r="3210">
          <cell r="A3210">
            <v>5682</v>
          </cell>
          <cell r="B3210">
            <v>37726</v>
          </cell>
        </row>
        <row r="3211">
          <cell r="A3211">
            <v>5684</v>
          </cell>
          <cell r="B3211"/>
        </row>
        <row r="3212">
          <cell r="A3212">
            <v>5685</v>
          </cell>
          <cell r="B3212"/>
        </row>
        <row r="3213">
          <cell r="A3213">
            <v>5686</v>
          </cell>
          <cell r="B3213">
            <v>37622</v>
          </cell>
        </row>
        <row r="3214">
          <cell r="A3214">
            <v>5687</v>
          </cell>
          <cell r="B3214">
            <v>37708</v>
          </cell>
        </row>
        <row r="3215">
          <cell r="A3215">
            <v>5688</v>
          </cell>
          <cell r="B3215">
            <v>37600</v>
          </cell>
        </row>
        <row r="3216">
          <cell r="A3216">
            <v>5689</v>
          </cell>
          <cell r="B3216"/>
        </row>
        <row r="3217">
          <cell r="A3217">
            <v>5690</v>
          </cell>
          <cell r="B3217"/>
        </row>
        <row r="3218">
          <cell r="A3218">
            <v>5691</v>
          </cell>
          <cell r="B3218">
            <v>37706</v>
          </cell>
        </row>
        <row r="3219">
          <cell r="A3219">
            <v>5692</v>
          </cell>
          <cell r="B3219">
            <v>37697</v>
          </cell>
        </row>
        <row r="3220">
          <cell r="A3220">
            <v>5693</v>
          </cell>
          <cell r="B3220"/>
        </row>
        <row r="3221">
          <cell r="A3221">
            <v>5694</v>
          </cell>
          <cell r="B3221"/>
        </row>
        <row r="3222">
          <cell r="A3222">
            <v>5696</v>
          </cell>
          <cell r="B3222"/>
        </row>
        <row r="3223">
          <cell r="A3223">
            <v>5697</v>
          </cell>
          <cell r="B3223">
            <v>37694</v>
          </cell>
        </row>
        <row r="3224">
          <cell r="A3224">
            <v>5700</v>
          </cell>
          <cell r="B3224"/>
        </row>
        <row r="3225">
          <cell r="A3225">
            <v>5701</v>
          </cell>
          <cell r="B3225">
            <v>37705</v>
          </cell>
        </row>
        <row r="3226">
          <cell r="A3226">
            <v>5702</v>
          </cell>
          <cell r="B3226">
            <v>37705</v>
          </cell>
        </row>
        <row r="3227">
          <cell r="A3227">
            <v>5703</v>
          </cell>
          <cell r="B3227">
            <v>37705</v>
          </cell>
        </row>
        <row r="3228">
          <cell r="A3228">
            <v>5704</v>
          </cell>
          <cell r="B3228"/>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row>
        <row r="3235">
          <cell r="A3235">
            <v>5711</v>
          </cell>
          <cell r="B3235">
            <v>37622</v>
          </cell>
        </row>
        <row r="3236">
          <cell r="A3236">
            <v>5712</v>
          </cell>
          <cell r="B3236">
            <v>37622</v>
          </cell>
        </row>
        <row r="3237">
          <cell r="A3237">
            <v>5713</v>
          </cell>
          <cell r="B3237">
            <v>37622</v>
          </cell>
        </row>
        <row r="3238">
          <cell r="A3238">
            <v>5714</v>
          </cell>
          <cell r="B3238"/>
        </row>
        <row r="3239">
          <cell r="A3239">
            <v>5715</v>
          </cell>
          <cell r="B3239"/>
        </row>
        <row r="3240">
          <cell r="A3240">
            <v>5716</v>
          </cell>
          <cell r="B3240"/>
        </row>
        <row r="3241">
          <cell r="A3241">
            <v>5717</v>
          </cell>
          <cell r="B3241">
            <v>37622</v>
          </cell>
        </row>
        <row r="3242">
          <cell r="A3242">
            <v>5718</v>
          </cell>
          <cell r="B3242">
            <v>37721</v>
          </cell>
        </row>
        <row r="3243">
          <cell r="A3243">
            <v>5719</v>
          </cell>
          <cell r="B3243">
            <v>37622</v>
          </cell>
        </row>
        <row r="3244">
          <cell r="A3244">
            <v>5720</v>
          </cell>
          <cell r="B3244"/>
        </row>
        <row r="3245">
          <cell r="A3245">
            <v>5721</v>
          </cell>
          <cell r="B3245"/>
        </row>
        <row r="3246">
          <cell r="A3246">
            <v>5722</v>
          </cell>
          <cell r="B3246"/>
        </row>
        <row r="3247">
          <cell r="A3247">
            <v>5723</v>
          </cell>
          <cell r="B3247"/>
        </row>
        <row r="3248">
          <cell r="A3248">
            <v>5724</v>
          </cell>
          <cell r="B3248"/>
        </row>
        <row r="3249">
          <cell r="A3249">
            <v>5725</v>
          </cell>
          <cell r="B3249"/>
        </row>
        <row r="3250">
          <cell r="A3250">
            <v>5726</v>
          </cell>
          <cell r="B3250"/>
        </row>
        <row r="3251">
          <cell r="A3251">
            <v>5727</v>
          </cell>
          <cell r="B3251"/>
        </row>
        <row r="3252">
          <cell r="A3252">
            <v>5728</v>
          </cell>
          <cell r="B3252"/>
        </row>
        <row r="3253">
          <cell r="A3253">
            <v>5729</v>
          </cell>
          <cell r="B3253"/>
        </row>
        <row r="3254">
          <cell r="A3254">
            <v>5730</v>
          </cell>
          <cell r="B3254">
            <v>37681</v>
          </cell>
        </row>
        <row r="3255">
          <cell r="A3255">
            <v>5731</v>
          </cell>
          <cell r="B3255">
            <v>37681</v>
          </cell>
        </row>
        <row r="3256">
          <cell r="A3256">
            <v>5732</v>
          </cell>
          <cell r="B3256"/>
        </row>
        <row r="3257">
          <cell r="A3257">
            <v>5733</v>
          </cell>
          <cell r="B3257"/>
        </row>
        <row r="3258">
          <cell r="A3258">
            <v>5734</v>
          </cell>
          <cell r="B3258"/>
        </row>
        <row r="3259">
          <cell r="A3259">
            <v>5735</v>
          </cell>
          <cell r="B3259"/>
        </row>
        <row r="3260">
          <cell r="A3260">
            <v>5736</v>
          </cell>
          <cell r="B3260">
            <v>37691</v>
          </cell>
        </row>
        <row r="3261">
          <cell r="A3261">
            <v>5737</v>
          </cell>
          <cell r="B3261"/>
        </row>
        <row r="3262">
          <cell r="A3262">
            <v>5738</v>
          </cell>
          <cell r="B3262"/>
        </row>
        <row r="3263">
          <cell r="A3263">
            <v>5739</v>
          </cell>
          <cell r="B3263"/>
        </row>
        <row r="3264">
          <cell r="A3264">
            <v>5740</v>
          </cell>
          <cell r="B3264">
            <v>37699</v>
          </cell>
        </row>
        <row r="3265">
          <cell r="A3265">
            <v>5741</v>
          </cell>
          <cell r="B3265">
            <v>37697</v>
          </cell>
        </row>
        <row r="3266">
          <cell r="A3266">
            <v>5742</v>
          </cell>
          <cell r="B3266"/>
        </row>
        <row r="3267">
          <cell r="A3267">
            <v>5743</v>
          </cell>
          <cell r="B3267">
            <v>37685</v>
          </cell>
        </row>
        <row r="3268">
          <cell r="A3268">
            <v>5744</v>
          </cell>
          <cell r="B3268"/>
        </row>
        <row r="3269">
          <cell r="A3269">
            <v>5745</v>
          </cell>
          <cell r="B3269">
            <v>37698</v>
          </cell>
        </row>
        <row r="3270">
          <cell r="A3270">
            <v>5768</v>
          </cell>
          <cell r="B3270">
            <v>37694</v>
          </cell>
        </row>
        <row r="3271">
          <cell r="A3271">
            <v>5769</v>
          </cell>
          <cell r="B3271"/>
        </row>
        <row r="3272">
          <cell r="A3272">
            <v>5770</v>
          </cell>
          <cell r="B3272"/>
        </row>
        <row r="3273">
          <cell r="A3273">
            <v>5771</v>
          </cell>
          <cell r="B3273">
            <v>37711</v>
          </cell>
        </row>
        <row r="3274">
          <cell r="A3274">
            <v>5772</v>
          </cell>
          <cell r="B3274"/>
        </row>
        <row r="3275">
          <cell r="A3275">
            <v>5773</v>
          </cell>
          <cell r="B3275">
            <v>37652</v>
          </cell>
        </row>
        <row r="3276">
          <cell r="A3276">
            <v>5774</v>
          </cell>
          <cell r="B3276"/>
        </row>
        <row r="3277">
          <cell r="A3277">
            <v>5775</v>
          </cell>
          <cell r="B3277"/>
        </row>
        <row r="3278">
          <cell r="A3278">
            <v>5776</v>
          </cell>
          <cell r="B3278"/>
        </row>
        <row r="3279">
          <cell r="A3279">
            <v>5777</v>
          </cell>
          <cell r="B3279"/>
        </row>
        <row r="3280">
          <cell r="A3280">
            <v>5779</v>
          </cell>
          <cell r="B3280"/>
        </row>
        <row r="3281">
          <cell r="A3281">
            <v>5780</v>
          </cell>
          <cell r="B3281"/>
        </row>
        <row r="3282">
          <cell r="A3282">
            <v>5781</v>
          </cell>
          <cell r="B3282">
            <v>37707</v>
          </cell>
        </row>
        <row r="3283">
          <cell r="A3283">
            <v>5782</v>
          </cell>
          <cell r="B3283"/>
        </row>
        <row r="3284">
          <cell r="A3284">
            <v>5783</v>
          </cell>
          <cell r="B3284"/>
        </row>
        <row r="3285">
          <cell r="A3285">
            <v>5784</v>
          </cell>
          <cell r="B3285"/>
        </row>
        <row r="3286">
          <cell r="A3286">
            <v>5785</v>
          </cell>
          <cell r="B3286"/>
        </row>
        <row r="3287">
          <cell r="A3287">
            <v>5786</v>
          </cell>
          <cell r="B3287"/>
        </row>
        <row r="3288">
          <cell r="A3288">
            <v>5787</v>
          </cell>
          <cell r="B3288"/>
        </row>
        <row r="3289">
          <cell r="A3289">
            <v>5788</v>
          </cell>
          <cell r="B3289">
            <v>37707</v>
          </cell>
        </row>
        <row r="3290">
          <cell r="A3290">
            <v>5789</v>
          </cell>
          <cell r="B3290"/>
        </row>
        <row r="3291">
          <cell r="A3291">
            <v>5790</v>
          </cell>
          <cell r="B3291"/>
        </row>
        <row r="3292">
          <cell r="A3292">
            <v>5791</v>
          </cell>
          <cell r="B3292">
            <v>37708</v>
          </cell>
        </row>
        <row r="3293">
          <cell r="A3293">
            <v>5792</v>
          </cell>
          <cell r="B3293"/>
        </row>
        <row r="3294">
          <cell r="A3294">
            <v>5793</v>
          </cell>
          <cell r="B3294"/>
        </row>
        <row r="3295">
          <cell r="A3295">
            <v>5794</v>
          </cell>
          <cell r="B3295">
            <v>37622</v>
          </cell>
        </row>
        <row r="3296">
          <cell r="A3296">
            <v>5795</v>
          </cell>
          <cell r="B3296"/>
        </row>
        <row r="3297">
          <cell r="A3297">
            <v>5796</v>
          </cell>
          <cell r="B3297"/>
        </row>
        <row r="3298">
          <cell r="A3298">
            <v>5797</v>
          </cell>
          <cell r="B3298"/>
        </row>
        <row r="3299">
          <cell r="A3299">
            <v>5798</v>
          </cell>
          <cell r="B3299"/>
        </row>
        <row r="3300">
          <cell r="A3300">
            <v>5799</v>
          </cell>
          <cell r="B3300">
            <v>37705</v>
          </cell>
        </row>
        <row r="3301">
          <cell r="A3301">
            <v>5800</v>
          </cell>
          <cell r="B3301"/>
        </row>
        <row r="3302">
          <cell r="A3302">
            <v>5801</v>
          </cell>
          <cell r="B3302"/>
        </row>
        <row r="3303">
          <cell r="A3303">
            <v>5802</v>
          </cell>
          <cell r="B3303"/>
        </row>
        <row r="3304">
          <cell r="A3304">
            <v>5803</v>
          </cell>
          <cell r="B3304"/>
        </row>
        <row r="3305">
          <cell r="A3305">
            <v>5804</v>
          </cell>
          <cell r="B3305">
            <v>37715</v>
          </cell>
        </row>
        <row r="3306">
          <cell r="A3306">
            <v>5805</v>
          </cell>
          <cell r="B3306"/>
        </row>
        <row r="3307">
          <cell r="A3307">
            <v>5807</v>
          </cell>
          <cell r="B3307"/>
        </row>
        <row r="3308">
          <cell r="A3308">
            <v>5808</v>
          </cell>
          <cell r="B3308"/>
        </row>
        <row r="3309">
          <cell r="A3309">
            <v>5809</v>
          </cell>
          <cell r="B3309"/>
        </row>
        <row r="3310">
          <cell r="A3310">
            <v>5810</v>
          </cell>
          <cell r="B3310"/>
        </row>
        <row r="3311">
          <cell r="A3311">
            <v>5812</v>
          </cell>
          <cell r="B3311"/>
        </row>
        <row r="3312">
          <cell r="A3312">
            <v>5813</v>
          </cell>
          <cell r="B3312"/>
        </row>
        <row r="3313">
          <cell r="A3313">
            <v>5814</v>
          </cell>
          <cell r="B3313"/>
        </row>
        <row r="3314">
          <cell r="A3314">
            <v>5815</v>
          </cell>
          <cell r="B3314"/>
        </row>
        <row r="3315">
          <cell r="A3315">
            <v>5816</v>
          </cell>
          <cell r="B3315"/>
        </row>
        <row r="3316">
          <cell r="A3316">
            <v>5817</v>
          </cell>
          <cell r="B3316"/>
        </row>
        <row r="3317">
          <cell r="A3317">
            <v>5818</v>
          </cell>
          <cell r="B3317"/>
        </row>
        <row r="3318">
          <cell r="A3318">
            <v>5819</v>
          </cell>
          <cell r="B3318"/>
        </row>
        <row r="3319">
          <cell r="A3319">
            <v>5820</v>
          </cell>
          <cell r="B3319"/>
        </row>
        <row r="3320">
          <cell r="A3320">
            <v>5821</v>
          </cell>
          <cell r="B3320">
            <v>37622</v>
          </cell>
        </row>
        <row r="3321">
          <cell r="A3321">
            <v>5822</v>
          </cell>
          <cell r="B3321">
            <v>37718</v>
          </cell>
        </row>
        <row r="3322">
          <cell r="A3322">
            <v>5823</v>
          </cell>
          <cell r="B3322">
            <v>37711</v>
          </cell>
        </row>
        <row r="3323">
          <cell r="A3323">
            <v>5824</v>
          </cell>
          <cell r="B3323"/>
        </row>
        <row r="3324">
          <cell r="A3324">
            <v>5825</v>
          </cell>
          <cell r="B3324"/>
        </row>
        <row r="3325">
          <cell r="A3325">
            <v>5826</v>
          </cell>
          <cell r="B3325"/>
        </row>
        <row r="3326">
          <cell r="A3326">
            <v>5827</v>
          </cell>
          <cell r="B3326"/>
        </row>
        <row r="3327">
          <cell r="A3327">
            <v>5828</v>
          </cell>
          <cell r="B3327"/>
        </row>
        <row r="3328">
          <cell r="A3328">
            <v>5829</v>
          </cell>
          <cell r="B3328"/>
        </row>
        <row r="3329">
          <cell r="A3329">
            <v>5831</v>
          </cell>
          <cell r="B3329">
            <v>37742</v>
          </cell>
        </row>
        <row r="3330">
          <cell r="A3330">
            <v>5832</v>
          </cell>
          <cell r="B3330"/>
        </row>
        <row r="3331">
          <cell r="A3331">
            <v>5833</v>
          </cell>
          <cell r="B3331"/>
        </row>
        <row r="3332">
          <cell r="A3332">
            <v>5834</v>
          </cell>
          <cell r="B3332"/>
        </row>
        <row r="3333">
          <cell r="A3333">
            <v>5835</v>
          </cell>
          <cell r="B3333">
            <v>37622</v>
          </cell>
        </row>
        <row r="3334">
          <cell r="A3334">
            <v>5836</v>
          </cell>
          <cell r="B3334"/>
        </row>
        <row r="3335">
          <cell r="A3335">
            <v>5837</v>
          </cell>
          <cell r="B3335">
            <v>37748</v>
          </cell>
        </row>
        <row r="3336">
          <cell r="A3336">
            <v>5838</v>
          </cell>
          <cell r="B3336"/>
        </row>
        <row r="3337">
          <cell r="A3337">
            <v>5839</v>
          </cell>
          <cell r="B3337"/>
        </row>
        <row r="3338">
          <cell r="A3338">
            <v>5840</v>
          </cell>
          <cell r="B3338"/>
        </row>
        <row r="3339">
          <cell r="A3339">
            <v>5841</v>
          </cell>
          <cell r="B3339"/>
        </row>
        <row r="3340">
          <cell r="A3340">
            <v>5842</v>
          </cell>
          <cell r="B3340"/>
        </row>
        <row r="3341">
          <cell r="A3341">
            <v>5843</v>
          </cell>
          <cell r="B3341"/>
        </row>
        <row r="3342">
          <cell r="A3342">
            <v>5844</v>
          </cell>
          <cell r="B3342"/>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row>
        <row r="21">
          <cell r="A21">
            <v>4317</v>
          </cell>
          <cell r="B21">
            <v>0</v>
          </cell>
        </row>
        <row r="22">
          <cell r="A22">
            <v>4349</v>
          </cell>
          <cell r="B22">
            <v>0.2</v>
          </cell>
        </row>
        <row r="23">
          <cell r="A23">
            <v>4423</v>
          </cell>
          <cell r="B23">
            <v>0.2</v>
          </cell>
        </row>
        <row r="24">
          <cell r="A24">
            <v>4435</v>
          </cell>
          <cell r="B24"/>
        </row>
        <row r="25">
          <cell r="A25">
            <v>4498</v>
          </cell>
          <cell r="B25">
            <v>0.12</v>
          </cell>
        </row>
        <row r="26">
          <cell r="A26">
            <v>4517</v>
          </cell>
          <cell r="B26">
            <v>0.2</v>
          </cell>
        </row>
        <row r="27">
          <cell r="A27">
            <v>4657</v>
          </cell>
          <cell r="B27">
            <v>0.2</v>
          </cell>
        </row>
        <row r="28">
          <cell r="A28">
            <v>4668</v>
          </cell>
          <cell r="B28">
            <v>0</v>
          </cell>
        </row>
        <row r="29">
          <cell r="A29">
            <v>4713</v>
          </cell>
          <cell r="B29"/>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row>
        <row r="43">
          <cell r="A43">
            <v>2581</v>
          </cell>
          <cell r="B43">
            <v>0</v>
          </cell>
        </row>
        <row r="44">
          <cell r="A44">
            <v>2543</v>
          </cell>
          <cell r="B44"/>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row>
        <row r="53">
          <cell r="A53">
            <v>3064</v>
          </cell>
          <cell r="B53">
            <v>0.2</v>
          </cell>
        </row>
        <row r="54">
          <cell r="A54">
            <v>5063</v>
          </cell>
          <cell r="B54">
            <v>0.2</v>
          </cell>
        </row>
        <row r="55">
          <cell r="A55">
            <v>5093</v>
          </cell>
          <cell r="B55">
            <v>0</v>
          </cell>
        </row>
        <row r="56">
          <cell r="A56">
            <v>5099</v>
          </cell>
          <cell r="B56">
            <v>0.2</v>
          </cell>
        </row>
        <row r="57">
          <cell r="A57">
            <v>4758</v>
          </cell>
          <cell r="B57"/>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row>
        <row r="64">
          <cell r="A64">
            <v>5133</v>
          </cell>
          <cell r="B64">
            <v>0.2</v>
          </cell>
        </row>
        <row r="65">
          <cell r="A65">
            <v>5182</v>
          </cell>
          <cell r="B65">
            <v>0.2</v>
          </cell>
        </row>
        <row r="66">
          <cell r="A66">
            <v>5183</v>
          </cell>
          <cell r="B66"/>
        </row>
        <row r="67">
          <cell r="A67">
            <v>5188</v>
          </cell>
          <cell r="B67">
            <v>0.2</v>
          </cell>
        </row>
        <row r="68">
          <cell r="A68">
            <v>5191</v>
          </cell>
          <cell r="B68">
            <v>0.2</v>
          </cell>
        </row>
        <row r="69">
          <cell r="A69">
            <v>5281</v>
          </cell>
          <cell r="B69">
            <v>0</v>
          </cell>
        </row>
        <row r="70">
          <cell r="A70">
            <v>5282</v>
          </cell>
          <cell r="B70">
            <v>0</v>
          </cell>
        </row>
        <row r="71">
          <cell r="A71">
            <v>5299</v>
          </cell>
          <cell r="B71"/>
        </row>
        <row r="72">
          <cell r="A72">
            <v>5589</v>
          </cell>
          <cell r="B72">
            <v>0.2</v>
          </cell>
        </row>
        <row r="73">
          <cell r="A73">
            <v>5551</v>
          </cell>
          <cell r="B73">
            <v>0.2</v>
          </cell>
        </row>
        <row r="74">
          <cell r="A74">
            <v>5622</v>
          </cell>
          <cell r="B74">
            <v>0.2</v>
          </cell>
        </row>
        <row r="75">
          <cell r="A75">
            <v>4977</v>
          </cell>
          <cell r="B75">
            <v>0.2</v>
          </cell>
        </row>
        <row r="76">
          <cell r="A76">
            <v>3051</v>
          </cell>
          <cell r="B76"/>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cell r="J70" t="str">
            <v>Waidern</v>
          </cell>
          <cell r="K70" t="str">
            <v>40</v>
          </cell>
          <cell r="L70"/>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cell r="Y70">
            <v>33604</v>
          </cell>
          <cell r="Z70" t="b">
            <v>1</v>
          </cell>
          <cell r="AA70" t="str">
            <v>60147</v>
          </cell>
          <cell r="AB70" t="str">
            <v>Manfred Lechner &amp; Angela Feichtinger</v>
          </cell>
          <cell r="AC70"/>
          <cell r="AD70" t="str">
            <v>Waidern</v>
          </cell>
          <cell r="AE70" t="str">
            <v>40</v>
          </cell>
          <cell r="AF70"/>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cell r="E71"/>
          <cell r="F71"/>
          <cell r="G71">
            <v>2636</v>
          </cell>
          <cell r="H71">
            <v>117</v>
          </cell>
          <cell r="I71"/>
          <cell r="J71" t="str">
            <v>Bruck</v>
          </cell>
          <cell r="K71" t="str">
            <v>57</v>
          </cell>
          <cell r="L71"/>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cell r="X71"/>
          <cell r="Y71">
            <v>33970</v>
          </cell>
          <cell r="Z71" t="b">
            <v>1</v>
          </cell>
          <cell r="AA71" t="str">
            <v>20276</v>
          </cell>
          <cell r="AB71" t="str">
            <v>Erhardt</v>
          </cell>
          <cell r="AC71" t="str">
            <v>Johannes</v>
          </cell>
          <cell r="AD71" t="str">
            <v>Bruck</v>
          </cell>
          <cell r="AE71" t="str">
            <v>57</v>
          </cell>
          <cell r="AF71"/>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cell r="AS71"/>
          <cell r="AT71"/>
          <cell r="AU71" t="str">
            <v>7</v>
          </cell>
          <cell r="AV71" t="str">
            <v>7</v>
          </cell>
          <cell r="AW71" t="str">
            <v>E1</v>
          </cell>
          <cell r="AX71" t="str">
            <v>8</v>
          </cell>
          <cell r="AY71" t="str">
            <v>600</v>
          </cell>
          <cell r="AZ71"/>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cell r="BY71"/>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cell r="E72"/>
          <cell r="F72"/>
          <cell r="G72">
            <v>2637</v>
          </cell>
          <cell r="H72">
            <v>117</v>
          </cell>
          <cell r="I72"/>
          <cell r="J72" t="str">
            <v>Bruck</v>
          </cell>
          <cell r="K72" t="str">
            <v>33</v>
          </cell>
          <cell r="L72"/>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cell r="X72"/>
          <cell r="Y72">
            <v>35431</v>
          </cell>
          <cell r="Z72" t="b">
            <v>1</v>
          </cell>
          <cell r="AA72" t="str">
            <v>20275</v>
          </cell>
          <cell r="AB72" t="str">
            <v>Erhardt</v>
          </cell>
          <cell r="AC72" t="str">
            <v>Johannes</v>
          </cell>
          <cell r="AD72" t="str">
            <v>Bruck</v>
          </cell>
          <cell r="AE72" t="str">
            <v>57</v>
          </cell>
          <cell r="AF72"/>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cell r="AS72"/>
          <cell r="AT72"/>
          <cell r="AU72" t="str">
            <v>7</v>
          </cell>
          <cell r="AV72" t="str">
            <v>7</v>
          </cell>
          <cell r="AW72" t="str">
            <v>E1</v>
          </cell>
          <cell r="AX72" t="str">
            <v>8</v>
          </cell>
          <cell r="AY72" t="str">
            <v>400</v>
          </cell>
          <cell r="AZ72"/>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cell r="G73">
            <v>2642</v>
          </cell>
          <cell r="H73">
            <v>143</v>
          </cell>
          <cell r="I73"/>
          <cell r="J73" t="str">
            <v>Haindlstrasse</v>
          </cell>
          <cell r="K73" t="str">
            <v>4</v>
          </cell>
          <cell r="L73"/>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cell r="X73">
            <v>1.53</v>
          </cell>
          <cell r="Y73">
            <v>35682</v>
          </cell>
          <cell r="Z73" t="b">
            <v>1</v>
          </cell>
          <cell r="AA73" t="str">
            <v>20285</v>
          </cell>
          <cell r="AB73" t="str">
            <v>Fischthaller</v>
          </cell>
          <cell r="AC73" t="str">
            <v>Liselotte</v>
          </cell>
          <cell r="AD73" t="str">
            <v>Haindlstrasse</v>
          </cell>
          <cell r="AE73" t="str">
            <v>4</v>
          </cell>
          <cell r="AF73"/>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cell r="AS73" t="str">
            <v>01</v>
          </cell>
          <cell r="AT73"/>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cell r="G74">
            <v>2662</v>
          </cell>
          <cell r="H74">
            <v>193</v>
          </cell>
          <cell r="I74"/>
          <cell r="J74" t="str">
            <v>Obereinwald</v>
          </cell>
          <cell r="K74" t="str">
            <v>9</v>
          </cell>
          <cell r="L74"/>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cell r="BW74" t="str">
            <v>4.6.2003</v>
          </cell>
          <cell r="BX74"/>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cell r="G75">
            <v>2666</v>
          </cell>
          <cell r="H75">
            <v>198</v>
          </cell>
          <cell r="I75"/>
          <cell r="J75" t="str">
            <v>Traunaustrasse</v>
          </cell>
          <cell r="K75" t="str">
            <v>61</v>
          </cell>
          <cell r="L75"/>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cell r="AS75" t="str">
            <v>01</v>
          </cell>
          <cell r="AT75"/>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cell r="G76">
            <v>2667</v>
          </cell>
          <cell r="H76">
            <v>199</v>
          </cell>
          <cell r="I76"/>
          <cell r="J76" t="str">
            <v>Traunaustrasse</v>
          </cell>
          <cell r="K76" t="str">
            <v>61</v>
          </cell>
          <cell r="L76"/>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cell r="Y76">
            <v>37257</v>
          </cell>
          <cell r="Z76" t="b">
            <v>1</v>
          </cell>
          <cell r="AA76" t="str">
            <v>60076</v>
          </cell>
          <cell r="AB76" t="str">
            <v>Graf</v>
          </cell>
          <cell r="AC76" t="str">
            <v>Peter</v>
          </cell>
          <cell r="AD76" t="str">
            <v>Traunaustrasse</v>
          </cell>
          <cell r="AE76" t="str">
            <v>61</v>
          </cell>
          <cell r="AF76"/>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cell r="AS76" t="str">
            <v>01</v>
          </cell>
          <cell r="AT76"/>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cell r="BY76"/>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cell r="G77">
            <v>2716</v>
          </cell>
          <cell r="H77">
            <v>275</v>
          </cell>
          <cell r="I77"/>
          <cell r="J77" t="str">
            <v>Kompassstrasse</v>
          </cell>
          <cell r="K77" t="str">
            <v>1</v>
          </cell>
          <cell r="L77"/>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cell r="X77"/>
          <cell r="Y77">
            <v>37438</v>
          </cell>
          <cell r="Z77" t="b">
            <v>1</v>
          </cell>
          <cell r="AA77" t="str">
            <v>20269</v>
          </cell>
          <cell r="AB77" t="str">
            <v>Institut für Marketing und Trendanalysen</v>
          </cell>
          <cell r="AC77"/>
          <cell r="AD77" t="str">
            <v>Kompassstrasse</v>
          </cell>
          <cell r="AE77" t="str">
            <v>1</v>
          </cell>
          <cell r="AF77"/>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cell r="AP77" t="str">
            <v>Poscherberg</v>
          </cell>
          <cell r="AQ77" t="str">
            <v>38</v>
          </cell>
          <cell r="AR77"/>
          <cell r="AS77" t="str">
            <v>01</v>
          </cell>
          <cell r="AT77"/>
          <cell r="AU77" t="str">
            <v>1</v>
          </cell>
          <cell r="AV77" t="str">
            <v>1</v>
          </cell>
          <cell r="AW77" t="str">
            <v>E1</v>
          </cell>
          <cell r="AX77" t="str">
            <v>12</v>
          </cell>
          <cell r="AY77" t="str">
            <v>1970</v>
          </cell>
          <cell r="AZ77"/>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cell r="J78" t="str">
            <v>Etzelsdorf</v>
          </cell>
          <cell r="K78" t="str">
            <v>12</v>
          </cell>
          <cell r="L78"/>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cell r="X78"/>
          <cell r="Y78">
            <v>33970</v>
          </cell>
          <cell r="Z78" t="b">
            <v>1</v>
          </cell>
          <cell r="AA78" t="str">
            <v>20229</v>
          </cell>
          <cell r="AB78" t="str">
            <v>Schinagl</v>
          </cell>
          <cell r="AC78" t="str">
            <v>Hubert</v>
          </cell>
          <cell r="AD78" t="str">
            <v>Etzelsdorf</v>
          </cell>
          <cell r="AE78" t="str">
            <v>12</v>
          </cell>
          <cell r="AF78"/>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cell r="AS78" t="str">
            <v>01</v>
          </cell>
          <cell r="AT78"/>
          <cell r="AU78" t="str">
            <v>1</v>
          </cell>
          <cell r="AV78" t="str">
            <v>1</v>
          </cell>
          <cell r="AW78" t="str">
            <v>E1</v>
          </cell>
          <cell r="AX78" t="str">
            <v>12</v>
          </cell>
          <cell r="AY78" t="str">
            <v>50</v>
          </cell>
          <cell r="AZ78"/>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cell r="G79">
            <v>2812</v>
          </cell>
          <cell r="H79">
            <v>543</v>
          </cell>
          <cell r="I79"/>
          <cell r="J79"/>
          <cell r="K79" t="str">
            <v>128</v>
          </cell>
          <cell r="L79"/>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cell r="X79">
            <v>0.46899999999999997</v>
          </cell>
          <cell r="Y79">
            <v>33239</v>
          </cell>
          <cell r="Z79" t="b">
            <v>1</v>
          </cell>
          <cell r="AA79" t="str">
            <v>20199</v>
          </cell>
          <cell r="AB79" t="str">
            <v>Schlosser</v>
          </cell>
          <cell r="AC79" t="str">
            <v>Bernhard</v>
          </cell>
          <cell r="AD79"/>
          <cell r="AE79" t="str">
            <v>128</v>
          </cell>
          <cell r="AF79"/>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cell r="BY79"/>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cell r="E97"/>
          <cell r="F97"/>
          <cell r="G97">
            <v>5145</v>
          </cell>
          <cell r="H97">
            <v>3421</v>
          </cell>
          <cell r="I97"/>
          <cell r="J97" t="str">
            <v>Knappsteig</v>
          </cell>
          <cell r="K97" t="str">
            <v>1</v>
          </cell>
          <cell r="L97"/>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cell r="Y97">
            <v>37705</v>
          </cell>
          <cell r="Z97" t="b">
            <v>1</v>
          </cell>
          <cell r="AA97" t="str">
            <v>80399</v>
          </cell>
          <cell r="AB97" t="str">
            <v>Schnell</v>
          </cell>
          <cell r="AC97" t="str">
            <v>Peter</v>
          </cell>
          <cell r="AD97" t="str">
            <v>Knappensteig</v>
          </cell>
          <cell r="AE97" t="str">
            <v>1</v>
          </cell>
          <cell r="AF97"/>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cell r="AS97" t="str">
            <v>02</v>
          </cell>
          <cell r="AT97"/>
          <cell r="AU97"/>
          <cell r="AV97"/>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cell r="J98" t="str">
            <v>Kappern</v>
          </cell>
          <cell r="K98" t="str">
            <v>73</v>
          </cell>
          <cell r="L98"/>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cell r="X98"/>
          <cell r="Y98">
            <v>36055</v>
          </cell>
          <cell r="Z98" t="b">
            <v>1</v>
          </cell>
          <cell r="AA98" t="str">
            <v>80012</v>
          </cell>
          <cell r="AB98" t="str">
            <v>Abwasserverband "Welser Heide"</v>
          </cell>
          <cell r="AC98"/>
          <cell r="AD98" t="str">
            <v>Kappern</v>
          </cell>
          <cell r="AE98" t="str">
            <v>73</v>
          </cell>
          <cell r="AF98"/>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cell r="BW98" t="str">
            <v>26.5.2003</v>
          </cell>
          <cell r="BX98"/>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cell r="G99">
            <v>5354</v>
          </cell>
          <cell r="H99">
            <v>3579</v>
          </cell>
          <cell r="I99"/>
          <cell r="J99" t="str">
            <v>Gainfeldweg</v>
          </cell>
          <cell r="K99" t="str">
            <v>14</v>
          </cell>
          <cell r="L99"/>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cell r="Y99">
            <v>37698</v>
          </cell>
          <cell r="Z99" t="b">
            <v>1</v>
          </cell>
          <cell r="AA99" t="str">
            <v>80303</v>
          </cell>
          <cell r="AB99" t="str">
            <v>Kreuzberger</v>
          </cell>
          <cell r="AC99" t="str">
            <v>Max</v>
          </cell>
          <cell r="AD99" t="str">
            <v>Gainfeld</v>
          </cell>
          <cell r="AE99" t="str">
            <v>14</v>
          </cell>
          <cell r="AF99"/>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cell r="AS99" t="str">
            <v>01</v>
          </cell>
          <cell r="AT99"/>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cell r="AP100" t="str">
            <v>Hornerstr.</v>
          </cell>
          <cell r="AQ100" t="str">
            <v>89</v>
          </cell>
          <cell r="AR100"/>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cell r="G101">
            <v>5420</v>
          </cell>
          <cell r="H101">
            <v>3642</v>
          </cell>
          <cell r="I101"/>
          <cell r="J101" t="str">
            <v>Winklerner Strasse</v>
          </cell>
          <cell r="K101" t="str">
            <v>12</v>
          </cell>
          <cell r="L101"/>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cell r="Y101">
            <v>37700</v>
          </cell>
          <cell r="Z101" t="b">
            <v>1</v>
          </cell>
          <cell r="AA101" t="str">
            <v>80431</v>
          </cell>
          <cell r="AB101" t="str">
            <v>Eichholzer</v>
          </cell>
          <cell r="AC101" t="str">
            <v>Johann</v>
          </cell>
          <cell r="AD101" t="str">
            <v>Winklerner Strasse</v>
          </cell>
          <cell r="AE101" t="str">
            <v>12</v>
          </cell>
          <cell r="AF101"/>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cell r="AS101" t="str">
            <v>1</v>
          </cell>
          <cell r="AT101"/>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cell r="G102">
            <v>5528</v>
          </cell>
          <cell r="H102">
            <v>3672</v>
          </cell>
          <cell r="I102"/>
          <cell r="J102" t="str">
            <v>Kapellenweg</v>
          </cell>
          <cell r="K102" t="str">
            <v>3</v>
          </cell>
          <cell r="L102"/>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cell r="X102"/>
          <cell r="Y102">
            <v>37694</v>
          </cell>
          <cell r="Z102" t="b">
            <v>1</v>
          </cell>
          <cell r="AA102" t="str">
            <v>80298</v>
          </cell>
          <cell r="AB102" t="str">
            <v>Götzinger</v>
          </cell>
          <cell r="AC102" t="str">
            <v>Gregor und Helga</v>
          </cell>
          <cell r="AD102" t="str">
            <v>Kapellenweg</v>
          </cell>
          <cell r="AE102" t="str">
            <v>3</v>
          </cell>
          <cell r="AF102"/>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cell r="AS102" t="str">
            <v>01</v>
          </cell>
          <cell r="AT102"/>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cell r="BY102"/>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cell r="J103" t="str">
            <v>Grundstück Nr. 1231/2, KG Muggendorf</v>
          </cell>
          <cell r="K103" t="str">
            <v>3</v>
          </cell>
          <cell r="L103"/>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cell r="V103"/>
          <cell r="W103">
            <v>2500</v>
          </cell>
          <cell r="X103"/>
          <cell r="Y103">
            <v>37746</v>
          </cell>
          <cell r="Z103" t="b">
            <v>1</v>
          </cell>
          <cell r="AA103" t="str">
            <v>80458</v>
          </cell>
          <cell r="AB103" t="str">
            <v>Edler und Schwarz Biogas GmbH</v>
          </cell>
          <cell r="AC103"/>
          <cell r="AD103" t="str">
            <v>Muggendorf</v>
          </cell>
          <cell r="AE103" t="str">
            <v>3</v>
          </cell>
          <cell r="AF103"/>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cell r="AP103" t="str">
            <v>Muggendorf</v>
          </cell>
          <cell r="AQ103" t="str">
            <v>3</v>
          </cell>
          <cell r="AR103"/>
          <cell r="AS103" t="str">
            <v>1</v>
          </cell>
          <cell r="AT103"/>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cell r="J104" t="str">
            <v>Grundstück 239, KG Kreuzberg</v>
          </cell>
          <cell r="K104"/>
          <cell r="L104"/>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cell r="W104">
            <v>2.64</v>
          </cell>
          <cell r="X104"/>
          <cell r="Y104">
            <v>37622</v>
          </cell>
          <cell r="Z104" t="b">
            <v>1</v>
          </cell>
          <cell r="AA104" t="str">
            <v>80459</v>
          </cell>
          <cell r="AB104" t="str">
            <v>Fernwärme Edelschrott GesmbH</v>
          </cell>
          <cell r="AC104"/>
          <cell r="AD104" t="str">
            <v>Edelschrott</v>
          </cell>
          <cell r="AE104" t="str">
            <v>749</v>
          </cell>
          <cell r="AF104"/>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cell r="AP104" t="str">
            <v>Kreuzberg</v>
          </cell>
          <cell r="AQ104" t="str">
            <v>749</v>
          </cell>
          <cell r="AR104"/>
          <cell r="AS104" t="str">
            <v>1</v>
          </cell>
          <cell r="AT104"/>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cell r="BW104" t="str">
            <v>4.6.2003</v>
          </cell>
          <cell r="BX104"/>
          <cell r="BY104"/>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cell r="G105">
            <v>5544</v>
          </cell>
          <cell r="H105">
            <v>3684</v>
          </cell>
          <cell r="I105"/>
          <cell r="J105" t="str">
            <v>Mühlgasse</v>
          </cell>
          <cell r="K105" t="str">
            <v>12</v>
          </cell>
          <cell r="L105"/>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cell r="Y105">
            <v>37698</v>
          </cell>
          <cell r="Z105" t="b">
            <v>1</v>
          </cell>
          <cell r="AA105" t="str">
            <v>80318</v>
          </cell>
          <cell r="AB105" t="str">
            <v>Claudia Selle und Johann Steinlechner</v>
          </cell>
          <cell r="AC105"/>
          <cell r="AD105" t="str">
            <v>Mühlgasse</v>
          </cell>
          <cell r="AE105" t="str">
            <v>12</v>
          </cell>
          <cell r="AF105"/>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cell r="AS105" t="str">
            <v>01</v>
          </cell>
          <cell r="AT105"/>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cell r="BY105"/>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cell r="J106" t="str">
            <v>Radlach</v>
          </cell>
          <cell r="K106" t="str">
            <v>11</v>
          </cell>
          <cell r="L106"/>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cell r="Y106">
            <v>37698</v>
          </cell>
          <cell r="Z106" t="b">
            <v>1</v>
          </cell>
          <cell r="AA106" t="str">
            <v>80327</v>
          </cell>
          <cell r="AB106" t="str">
            <v>Seiss</v>
          </cell>
          <cell r="AC106" t="str">
            <v>Elmar</v>
          </cell>
          <cell r="AD106" t="str">
            <v>Graschitzer Weg</v>
          </cell>
          <cell r="AE106" t="str">
            <v>67</v>
          </cell>
          <cell r="AF106"/>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cell r="AS106" t="str">
            <v>01</v>
          </cell>
          <cell r="AT106"/>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cell r="J107" t="str">
            <v>Radlach</v>
          </cell>
          <cell r="K107" t="str">
            <v>11</v>
          </cell>
          <cell r="L107"/>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cell r="Y107">
            <v>37698</v>
          </cell>
          <cell r="Z107" t="b">
            <v>1</v>
          </cell>
          <cell r="AA107" t="str">
            <v>80330</v>
          </cell>
          <cell r="AB107" t="str">
            <v>Kahr</v>
          </cell>
          <cell r="AC107" t="str">
            <v>Rudolf</v>
          </cell>
          <cell r="AD107" t="str">
            <v>Rettenbachstrasse</v>
          </cell>
          <cell r="AE107" t="str">
            <v>118</v>
          </cell>
          <cell r="AF107"/>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cell r="AS107" t="str">
            <v>01</v>
          </cell>
          <cell r="AT107"/>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cell r="J108" t="str">
            <v>Radlach</v>
          </cell>
          <cell r="K108" t="str">
            <v>11</v>
          </cell>
          <cell r="L108"/>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cell r="Y108">
            <v>37698</v>
          </cell>
          <cell r="Z108" t="b">
            <v>1</v>
          </cell>
          <cell r="AA108" t="str">
            <v>80326</v>
          </cell>
          <cell r="AB108" t="str">
            <v>Scharf</v>
          </cell>
          <cell r="AC108" t="str">
            <v>Dagmar</v>
          </cell>
          <cell r="AD108" t="str">
            <v>Auen</v>
          </cell>
          <cell r="AE108" t="str">
            <v>80</v>
          </cell>
          <cell r="AF108"/>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cell r="AS108" t="str">
            <v>01</v>
          </cell>
          <cell r="AT108"/>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cell r="G109">
            <v>5553</v>
          </cell>
          <cell r="H109">
            <v>3692</v>
          </cell>
          <cell r="I109"/>
          <cell r="J109" t="str">
            <v>Radlach</v>
          </cell>
          <cell r="K109" t="str">
            <v>11</v>
          </cell>
          <cell r="L109"/>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cell r="Y109">
            <v>37698</v>
          </cell>
          <cell r="Z109" t="b">
            <v>1</v>
          </cell>
          <cell r="AA109" t="str">
            <v>80328</v>
          </cell>
          <cell r="AB109" t="str">
            <v>Krainz</v>
          </cell>
          <cell r="AC109" t="str">
            <v>Johannes</v>
          </cell>
          <cell r="AD109" t="str">
            <v>Eichenweg</v>
          </cell>
          <cell r="AE109" t="str">
            <v>14</v>
          </cell>
          <cell r="AF109"/>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cell r="AS109" t="str">
            <v>01</v>
          </cell>
          <cell r="AT109"/>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cell r="G110">
            <v>5554</v>
          </cell>
          <cell r="H110">
            <v>3693</v>
          </cell>
          <cell r="I110"/>
          <cell r="J110" t="str">
            <v>Radlach</v>
          </cell>
          <cell r="K110" t="str">
            <v>11</v>
          </cell>
          <cell r="L110"/>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cell r="Y110">
            <v>37698</v>
          </cell>
          <cell r="Z110" t="b">
            <v>1</v>
          </cell>
          <cell r="AA110" t="str">
            <v>80329</v>
          </cell>
          <cell r="AB110" t="str">
            <v>Reinsberger</v>
          </cell>
          <cell r="AC110" t="str">
            <v>Peter</v>
          </cell>
          <cell r="AD110" t="str">
            <v>Kaindorf</v>
          </cell>
          <cell r="AE110" t="str">
            <v>26</v>
          </cell>
          <cell r="AF110"/>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cell r="AS110" t="str">
            <v>01</v>
          </cell>
          <cell r="AT110"/>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cell r="G111">
            <v>5567</v>
          </cell>
          <cell r="H111">
            <v>3701</v>
          </cell>
          <cell r="I111"/>
          <cell r="J111" t="str">
            <v>Moosstrasse</v>
          </cell>
          <cell r="K111" t="str">
            <v>156</v>
          </cell>
          <cell r="L111"/>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cell r="X111"/>
          <cell r="Y111">
            <v>37695</v>
          </cell>
          <cell r="Z111" t="b">
            <v>1</v>
          </cell>
          <cell r="AA111" t="str">
            <v>80292</v>
          </cell>
          <cell r="AB111" t="str">
            <v>Götzinger</v>
          </cell>
          <cell r="AC111" t="str">
            <v>Gregor und Helga</v>
          </cell>
          <cell r="AD111" t="str">
            <v>Moosstrasse</v>
          </cell>
          <cell r="AE111" t="str">
            <v>156</v>
          </cell>
          <cell r="AF111"/>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cell r="AS111" t="str">
            <v>01</v>
          </cell>
          <cell r="AT111"/>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149.39999389648438</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149.10000610351563</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Kopie%20von%20BStOeN-2017_JJ1Bil_3Q2017_Stand082018.xlsx" TargetMode="External"/><Relationship Id="rId1" Type="http://schemas.openxmlformats.org/officeDocument/2006/relationships/hyperlink" Target="Kopie%20von%20MoMeOeN1_Bil-2018_3Q2018_Stand_012019.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O105"/>
  <sheetViews>
    <sheetView showGridLines="0" topLeftCell="A84" zoomScaleNormal="100" zoomScaleSheetLayoutView="100" workbookViewId="0">
      <selection activeCell="T10" sqref="T10"/>
    </sheetView>
  </sheetViews>
  <sheetFormatPr baseColWidth="10" defaultColWidth="10" defaultRowHeight="12.75" x14ac:dyDescent="0.2"/>
  <cols>
    <col min="1" max="1" width="16.375" style="4" customWidth="1"/>
    <col min="2" max="2" width="14.5" style="26" bestFit="1" customWidth="1"/>
    <col min="3" max="3" width="13.5" style="26" customWidth="1"/>
    <col min="4" max="4" width="12" style="26" customWidth="1"/>
    <col min="5" max="5" width="13.25" style="4" hidden="1" customWidth="1"/>
    <col min="6" max="6" width="12" style="4" hidden="1" customWidth="1"/>
    <col min="7" max="7" width="12" style="27" hidden="1" customWidth="1"/>
    <col min="8" max="8" width="12" style="4" hidden="1" customWidth="1"/>
    <col min="9" max="9" width="12" style="28" hidden="1" customWidth="1"/>
    <col min="10" max="10" width="12" style="4" hidden="1" customWidth="1"/>
    <col min="11" max="13" width="13.75" style="4" customWidth="1"/>
    <col min="14" max="14" width="20.125" style="4" bestFit="1" customWidth="1"/>
    <col min="15" max="16384" width="10" style="4"/>
  </cols>
  <sheetData>
    <row r="1" spans="1:15" ht="30" customHeight="1" x14ac:dyDescent="0.2">
      <c r="A1" s="144" t="s">
        <v>44</v>
      </c>
      <c r="B1" s="144"/>
      <c r="C1" s="144"/>
      <c r="D1" s="144"/>
      <c r="E1" s="144"/>
      <c r="F1" s="144"/>
      <c r="G1" s="144"/>
      <c r="H1" s="144"/>
      <c r="I1" s="144"/>
      <c r="J1" s="144"/>
      <c r="K1" s="144"/>
      <c r="L1" s="144"/>
      <c r="M1" s="144"/>
      <c r="N1" s="36"/>
    </row>
    <row r="2" spans="1:15" s="3" customFormat="1" ht="30" customHeight="1" x14ac:dyDescent="0.2">
      <c r="A2" s="116"/>
      <c r="B2" s="148" t="s">
        <v>0</v>
      </c>
      <c r="C2" s="148"/>
      <c r="D2" s="148"/>
      <c r="E2" s="149" t="s">
        <v>25</v>
      </c>
      <c r="F2" s="149"/>
      <c r="G2" s="149"/>
      <c r="H2" s="147" t="s">
        <v>29</v>
      </c>
      <c r="I2" s="147"/>
      <c r="J2" s="147"/>
      <c r="K2" s="145" t="s">
        <v>1</v>
      </c>
      <c r="L2" s="145"/>
      <c r="M2" s="146"/>
      <c r="N2" s="49"/>
    </row>
    <row r="3" spans="1:15" s="2" customFormat="1" ht="45" customHeight="1" x14ac:dyDescent="0.2">
      <c r="A3" s="117" t="s">
        <v>45</v>
      </c>
      <c r="B3" s="5" t="s">
        <v>2</v>
      </c>
      <c r="C3" s="5" t="s">
        <v>3</v>
      </c>
      <c r="D3" s="5" t="s">
        <v>4</v>
      </c>
      <c r="E3" s="6" t="s">
        <v>21</v>
      </c>
      <c r="F3" s="6" t="s">
        <v>3</v>
      </c>
      <c r="G3" s="6" t="s">
        <v>4</v>
      </c>
      <c r="H3" s="7" t="s">
        <v>5</v>
      </c>
      <c r="I3" s="7" t="s">
        <v>3</v>
      </c>
      <c r="J3" s="7" t="s">
        <v>4</v>
      </c>
      <c r="K3" s="119" t="s">
        <v>6</v>
      </c>
      <c r="L3" s="119" t="s">
        <v>3</v>
      </c>
      <c r="M3" s="120" t="s">
        <v>4</v>
      </c>
      <c r="N3" s="62" t="s">
        <v>27</v>
      </c>
    </row>
    <row r="4" spans="1:15" ht="15" customHeight="1" x14ac:dyDescent="0.2">
      <c r="A4" s="118" t="s">
        <v>7</v>
      </c>
      <c r="B4" s="8">
        <v>250627505.0291802</v>
      </c>
      <c r="C4" s="8">
        <v>14035917.263553822</v>
      </c>
      <c r="D4" s="8">
        <f>C4/B4*100</f>
        <v>5.6003100146249469</v>
      </c>
      <c r="E4" s="9"/>
      <c r="F4" s="9"/>
      <c r="G4" s="10" t="e">
        <f>F4/E4*100</f>
        <v>#DIV/0!</v>
      </c>
      <c r="H4" s="11"/>
      <c r="I4" s="11"/>
      <c r="J4" s="11" t="e">
        <f>I4/H4*100</f>
        <v>#DIV/0!</v>
      </c>
      <c r="K4" s="121">
        <f>H4+E4+B4</f>
        <v>250627505.0291802</v>
      </c>
      <c r="L4" s="122">
        <f>I4+F4+C4</f>
        <v>14035917.263553822</v>
      </c>
      <c r="M4" s="123">
        <f t="shared" ref="M4:M12" si="0">L4/K4*100</f>
        <v>5.6003100146249469</v>
      </c>
      <c r="N4" s="36"/>
    </row>
    <row r="5" spans="1:15" ht="15" customHeight="1" x14ac:dyDescent="0.2">
      <c r="A5" s="118" t="s">
        <v>8</v>
      </c>
      <c r="B5" s="8">
        <v>1450564174.1924107</v>
      </c>
      <c r="C5" s="8">
        <v>128407260.608816</v>
      </c>
      <c r="D5" s="8">
        <f t="shared" ref="D5:D12" si="1">C5/B5*100</f>
        <v>8.8522288702122154</v>
      </c>
      <c r="E5" s="9"/>
      <c r="F5" s="9"/>
      <c r="G5" s="10"/>
      <c r="H5" s="13"/>
      <c r="I5" s="13"/>
      <c r="J5" s="11"/>
      <c r="K5" s="121">
        <f t="shared" ref="K5:K12" si="2">H5+E5+B5</f>
        <v>1450564174.1924107</v>
      </c>
      <c r="L5" s="121">
        <f t="shared" ref="L5:L11" si="3">I5+F5+C5</f>
        <v>128407260.608816</v>
      </c>
      <c r="M5" s="123">
        <f t="shared" si="0"/>
        <v>8.8522288702122154</v>
      </c>
      <c r="N5" s="36"/>
    </row>
    <row r="6" spans="1:15" ht="15" customHeight="1" x14ac:dyDescent="0.2">
      <c r="A6" s="118" t="s">
        <v>9</v>
      </c>
      <c r="B6" s="8">
        <v>527047804.52941024</v>
      </c>
      <c r="C6" s="8">
        <v>69911488.642000049</v>
      </c>
      <c r="D6" s="8">
        <f t="shared" si="1"/>
        <v>13.264733870663312</v>
      </c>
      <c r="E6" s="9"/>
      <c r="F6" s="9"/>
      <c r="G6" s="10" t="e">
        <f>F6/E6*100</f>
        <v>#DIV/0!</v>
      </c>
      <c r="H6" s="11"/>
      <c r="I6" s="14"/>
      <c r="J6" s="11" t="e">
        <f>I6/H6*100</f>
        <v>#DIV/0!</v>
      </c>
      <c r="K6" s="121">
        <f t="shared" si="2"/>
        <v>527047804.52941024</v>
      </c>
      <c r="L6" s="121">
        <f t="shared" si="3"/>
        <v>69911488.642000049</v>
      </c>
      <c r="M6" s="123">
        <f t="shared" si="0"/>
        <v>13.264733870663312</v>
      </c>
      <c r="N6" s="36"/>
    </row>
    <row r="7" spans="1:15" ht="15" customHeight="1" x14ac:dyDescent="0.2">
      <c r="A7" s="118" t="s">
        <v>10</v>
      </c>
      <c r="B7" s="8">
        <v>142487403.78774011</v>
      </c>
      <c r="C7" s="8">
        <v>24834212.411488723</v>
      </c>
      <c r="D7" s="8">
        <f t="shared" si="1"/>
        <v>17.429058114135916</v>
      </c>
      <c r="E7" s="9"/>
      <c r="F7" s="9"/>
      <c r="G7" s="10" t="e">
        <f>F7/E7*100</f>
        <v>#DIV/0!</v>
      </c>
      <c r="H7" s="11"/>
      <c r="I7" s="14"/>
      <c r="J7" s="11" t="e">
        <f t="shared" ref="J7:J12" si="4">I7/H7*100</f>
        <v>#DIV/0!</v>
      </c>
      <c r="K7" s="121">
        <f t="shared" si="2"/>
        <v>142487403.78774011</v>
      </c>
      <c r="L7" s="121">
        <f t="shared" si="3"/>
        <v>24834212.411488723</v>
      </c>
      <c r="M7" s="123">
        <f t="shared" si="0"/>
        <v>17.429058114135916</v>
      </c>
      <c r="N7" s="36"/>
    </row>
    <row r="8" spans="1:15" ht="15" customHeight="1" x14ac:dyDescent="0.2">
      <c r="A8" s="118" t="s">
        <v>11</v>
      </c>
      <c r="B8" s="8">
        <v>32000.113989999998</v>
      </c>
      <c r="C8" s="8">
        <v>4102.7530499999993</v>
      </c>
      <c r="D8" s="8">
        <f t="shared" si="1"/>
        <v>12.821057610238842</v>
      </c>
      <c r="E8" s="9"/>
      <c r="F8" s="9"/>
      <c r="G8" s="10" t="e">
        <f>F8/E8*100</f>
        <v>#DIV/0!</v>
      </c>
      <c r="H8" s="11"/>
      <c r="I8" s="14"/>
      <c r="J8" s="11" t="e">
        <f t="shared" si="4"/>
        <v>#DIV/0!</v>
      </c>
      <c r="K8" s="121">
        <f t="shared" si="2"/>
        <v>32000.113989999998</v>
      </c>
      <c r="L8" s="121">
        <f t="shared" si="3"/>
        <v>4102.7530499999993</v>
      </c>
      <c r="M8" s="123">
        <f t="shared" si="0"/>
        <v>12.821057610238842</v>
      </c>
      <c r="N8" s="36"/>
    </row>
    <row r="9" spans="1:15" ht="15" customHeight="1" x14ac:dyDescent="0.2">
      <c r="A9" s="118" t="s">
        <v>12</v>
      </c>
      <c r="B9" s="8">
        <v>91523039.886530414</v>
      </c>
      <c r="C9" s="8">
        <v>22094507.404450435</v>
      </c>
      <c r="D9" s="8">
        <f t="shared" si="1"/>
        <v>24.140923893964889</v>
      </c>
      <c r="E9" s="9"/>
      <c r="F9" s="9"/>
      <c r="G9" s="10" t="e">
        <f>F9/E9*100</f>
        <v>#DIV/0!</v>
      </c>
      <c r="H9" s="11"/>
      <c r="I9" s="14"/>
      <c r="J9" s="11" t="e">
        <f t="shared" si="4"/>
        <v>#DIV/0!</v>
      </c>
      <c r="K9" s="121">
        <f t="shared" si="2"/>
        <v>91523039.886530414</v>
      </c>
      <c r="L9" s="121">
        <f t="shared" si="3"/>
        <v>22094507.404450435</v>
      </c>
      <c r="M9" s="123">
        <f t="shared" si="0"/>
        <v>24.140923893964889</v>
      </c>
      <c r="N9" s="36"/>
    </row>
    <row r="10" spans="1:15" ht="15" customHeight="1" x14ac:dyDescent="0.2">
      <c r="A10" s="118" t="s">
        <v>13</v>
      </c>
      <c r="B10" s="8">
        <v>4839504.5137500018</v>
      </c>
      <c r="C10" s="8">
        <v>191464.63999999998</v>
      </c>
      <c r="D10" s="8">
        <f t="shared" si="1"/>
        <v>3.9562860093633674</v>
      </c>
      <c r="E10" s="9"/>
      <c r="F10" s="9"/>
      <c r="G10" s="10" t="e">
        <f>F10/E10*100</f>
        <v>#DIV/0!</v>
      </c>
      <c r="H10" s="11"/>
      <c r="I10" s="11"/>
      <c r="J10" s="11" t="e">
        <f t="shared" si="4"/>
        <v>#DIV/0!</v>
      </c>
      <c r="K10" s="121">
        <f t="shared" si="2"/>
        <v>4839504.5137500018</v>
      </c>
      <c r="L10" s="121">
        <f t="shared" si="3"/>
        <v>191464.63999999998</v>
      </c>
      <c r="M10" s="123">
        <f t="shared" si="0"/>
        <v>3.9562860093633674</v>
      </c>
      <c r="N10" s="36"/>
    </row>
    <row r="11" spans="1:15" ht="15" customHeight="1" x14ac:dyDescent="0.2">
      <c r="A11" s="118" t="s">
        <v>14</v>
      </c>
      <c r="B11" s="8">
        <v>1273.8050000000001</v>
      </c>
      <c r="C11" s="8">
        <v>34.070000000000007</v>
      </c>
      <c r="D11" s="8">
        <f t="shared" si="1"/>
        <v>2.6746637044131565</v>
      </c>
      <c r="E11" s="12"/>
      <c r="F11" s="12"/>
      <c r="G11" s="10"/>
      <c r="H11" s="13"/>
      <c r="I11" s="13"/>
      <c r="J11" s="11"/>
      <c r="K11" s="121">
        <f t="shared" si="2"/>
        <v>1273.8050000000001</v>
      </c>
      <c r="L11" s="121">
        <f t="shared" si="3"/>
        <v>34.070000000000007</v>
      </c>
      <c r="M11" s="123">
        <f t="shared" si="0"/>
        <v>2.6746637044131565</v>
      </c>
      <c r="N11" s="36"/>
    </row>
    <row r="12" spans="1:15" s="3" customFormat="1" ht="15" customHeight="1" x14ac:dyDescent="0.2">
      <c r="A12" s="110" t="s">
        <v>15</v>
      </c>
      <c r="B12" s="111">
        <f>SUM(B4:B11)</f>
        <v>2467122705.8580117</v>
      </c>
      <c r="C12" s="111">
        <f>SUM(C4:C11)</f>
        <v>259478987.79335901</v>
      </c>
      <c r="D12" s="112">
        <f t="shared" si="1"/>
        <v>10.517473945549776</v>
      </c>
      <c r="E12" s="113">
        <f>SUM(E4:E11)</f>
        <v>0</v>
      </c>
      <c r="F12" s="113">
        <f>SUM(F4:F11)</f>
        <v>0</v>
      </c>
      <c r="G12" s="112" t="e">
        <f>F12/E12*100</f>
        <v>#DIV/0!</v>
      </c>
      <c r="H12" s="113">
        <f>SUM(H4:H11)</f>
        <v>0</v>
      </c>
      <c r="I12" s="113">
        <f>SUM(I4:I11)</f>
        <v>0</v>
      </c>
      <c r="J12" s="111" t="e">
        <f t="shared" si="4"/>
        <v>#DIV/0!</v>
      </c>
      <c r="K12" s="113">
        <f t="shared" si="2"/>
        <v>2467122705.8580117</v>
      </c>
      <c r="L12" s="113">
        <f>I12+F12+C12</f>
        <v>259478987.79335901</v>
      </c>
      <c r="M12" s="114">
        <f t="shared" si="0"/>
        <v>10.517473945549776</v>
      </c>
      <c r="N12" s="49"/>
    </row>
    <row r="13" spans="1:15" ht="15" customHeight="1" x14ac:dyDescent="0.2">
      <c r="A13" s="15"/>
      <c r="B13" s="16"/>
      <c r="C13" s="16"/>
      <c r="D13" s="16"/>
      <c r="E13" s="17"/>
      <c r="F13" s="18"/>
      <c r="G13" s="19"/>
      <c r="H13" s="18"/>
      <c r="I13" s="18"/>
      <c r="J13" s="17"/>
      <c r="K13" s="17"/>
      <c r="L13" s="17"/>
      <c r="M13" s="20"/>
      <c r="N13" s="36"/>
    </row>
    <row r="14" spans="1:15" ht="30" customHeight="1" x14ac:dyDescent="0.2">
      <c r="A14" s="144" t="s">
        <v>46</v>
      </c>
      <c r="B14" s="144"/>
      <c r="C14" s="144"/>
      <c r="D14" s="144"/>
      <c r="E14" s="144"/>
      <c r="F14" s="144"/>
      <c r="G14" s="144"/>
      <c r="H14" s="144"/>
      <c r="I14" s="144"/>
      <c r="J14" s="144"/>
      <c r="K14" s="144"/>
      <c r="L14" s="144"/>
      <c r="M14" s="144"/>
      <c r="N14" s="68" t="s">
        <v>47</v>
      </c>
    </row>
    <row r="15" spans="1:15" s="3" customFormat="1" ht="30" customHeight="1" x14ac:dyDescent="0.2">
      <c r="A15" s="116"/>
      <c r="B15" s="148" t="s">
        <v>0</v>
      </c>
      <c r="C15" s="148"/>
      <c r="D15" s="148"/>
      <c r="E15" s="149" t="s">
        <v>25</v>
      </c>
      <c r="F15" s="149"/>
      <c r="G15" s="149"/>
      <c r="H15" s="147" t="s">
        <v>29</v>
      </c>
      <c r="I15" s="147"/>
      <c r="J15" s="147"/>
      <c r="K15" s="145" t="s">
        <v>1</v>
      </c>
      <c r="L15" s="145"/>
      <c r="M15" s="146"/>
      <c r="N15" s="49"/>
      <c r="O15" s="49"/>
    </row>
    <row r="16" spans="1:15" s="2" customFormat="1" ht="45" customHeight="1" x14ac:dyDescent="0.2">
      <c r="A16" s="117" t="s">
        <v>48</v>
      </c>
      <c r="B16" s="5" t="s">
        <v>2</v>
      </c>
      <c r="C16" s="5" t="s">
        <v>3</v>
      </c>
      <c r="D16" s="5" t="s">
        <v>4</v>
      </c>
      <c r="E16" s="6" t="s">
        <v>21</v>
      </c>
      <c r="F16" s="6" t="s">
        <v>3</v>
      </c>
      <c r="G16" s="6" t="s">
        <v>4</v>
      </c>
      <c r="H16" s="7" t="s">
        <v>5</v>
      </c>
      <c r="I16" s="7" t="s">
        <v>3</v>
      </c>
      <c r="J16" s="7" t="s">
        <v>4</v>
      </c>
      <c r="K16" s="119" t="s">
        <v>6</v>
      </c>
      <c r="L16" s="119" t="s">
        <v>3</v>
      </c>
      <c r="M16" s="120" t="s">
        <v>4</v>
      </c>
      <c r="N16" s="50"/>
      <c r="O16" s="50"/>
    </row>
    <row r="17" spans="1:15" ht="15" customHeight="1" x14ac:dyDescent="0.2">
      <c r="A17" s="118" t="s">
        <v>7</v>
      </c>
      <c r="B17" s="8"/>
      <c r="C17" s="8"/>
      <c r="D17" s="8" t="e">
        <f>C17/B17*100</f>
        <v>#DIV/0!</v>
      </c>
      <c r="E17" s="9"/>
      <c r="F17" s="9"/>
      <c r="G17" s="10" t="e">
        <f>F17/E17*100</f>
        <v>#DIV/0!</v>
      </c>
      <c r="H17" s="11"/>
      <c r="I17" s="11"/>
      <c r="J17" s="11" t="e">
        <f>I17/H17*100</f>
        <v>#DIV/0!</v>
      </c>
      <c r="K17" s="121">
        <f>H17+E17+B17</f>
        <v>0</v>
      </c>
      <c r="L17" s="122">
        <f>I17+F17+C17</f>
        <v>0</v>
      </c>
      <c r="M17" s="123" t="e">
        <f>L17/K17*100</f>
        <v>#DIV/0!</v>
      </c>
      <c r="N17" s="36"/>
      <c r="O17" s="36"/>
    </row>
    <row r="18" spans="1:15" ht="15" customHeight="1" x14ac:dyDescent="0.2">
      <c r="A18" s="118" t="s">
        <v>8</v>
      </c>
      <c r="B18" s="8"/>
      <c r="C18" s="8"/>
      <c r="D18" s="8" t="e">
        <f t="shared" ref="D18:D24" si="5">C18/B18*100</f>
        <v>#DIV/0!</v>
      </c>
      <c r="E18" s="9"/>
      <c r="F18" s="9"/>
      <c r="G18" s="10"/>
      <c r="H18" s="13"/>
      <c r="I18" s="13"/>
      <c r="J18" s="11"/>
      <c r="K18" s="121">
        <f t="shared" ref="K18:K25" si="6">H18+E18+B18</f>
        <v>0</v>
      </c>
      <c r="L18" s="122">
        <f t="shared" ref="L18:L25" si="7">I18+F18+C18</f>
        <v>0</v>
      </c>
      <c r="M18" s="123" t="e">
        <f t="shared" ref="M18:M25" si="8">L18/K18*100</f>
        <v>#DIV/0!</v>
      </c>
      <c r="N18" s="36"/>
      <c r="O18" s="36"/>
    </row>
    <row r="19" spans="1:15" ht="15" customHeight="1" x14ac:dyDescent="0.2">
      <c r="A19" s="118" t="s">
        <v>9</v>
      </c>
      <c r="B19" s="8"/>
      <c r="C19" s="8"/>
      <c r="D19" s="8" t="e">
        <f t="shared" si="5"/>
        <v>#DIV/0!</v>
      </c>
      <c r="E19" s="9"/>
      <c r="F19" s="9"/>
      <c r="G19" s="10" t="e">
        <f>F19/E19*100</f>
        <v>#DIV/0!</v>
      </c>
      <c r="H19" s="11"/>
      <c r="I19" s="14"/>
      <c r="J19" s="11" t="e">
        <f t="shared" ref="J19:J25" si="9">I19/H19*100</f>
        <v>#DIV/0!</v>
      </c>
      <c r="K19" s="121">
        <f t="shared" si="6"/>
        <v>0</v>
      </c>
      <c r="L19" s="122">
        <f t="shared" si="7"/>
        <v>0</v>
      </c>
      <c r="M19" s="123" t="e">
        <f t="shared" si="8"/>
        <v>#DIV/0!</v>
      </c>
      <c r="N19" s="36"/>
    </row>
    <row r="20" spans="1:15" ht="15" customHeight="1" x14ac:dyDescent="0.2">
      <c r="A20" s="118" t="s">
        <v>10</v>
      </c>
      <c r="B20" s="8"/>
      <c r="C20" s="8"/>
      <c r="D20" s="8" t="e">
        <f t="shared" si="5"/>
        <v>#DIV/0!</v>
      </c>
      <c r="E20" s="9"/>
      <c r="F20" s="9"/>
      <c r="G20" s="10" t="e">
        <f t="shared" ref="G20:G25" si="10">F20/E20*100</f>
        <v>#DIV/0!</v>
      </c>
      <c r="H20" s="11"/>
      <c r="I20" s="14"/>
      <c r="J20" s="11" t="e">
        <f t="shared" si="9"/>
        <v>#DIV/0!</v>
      </c>
      <c r="K20" s="121">
        <f t="shared" si="6"/>
        <v>0</v>
      </c>
      <c r="L20" s="122">
        <f t="shared" si="7"/>
        <v>0</v>
      </c>
      <c r="M20" s="123" t="e">
        <f t="shared" si="8"/>
        <v>#DIV/0!</v>
      </c>
      <c r="N20" s="36"/>
    </row>
    <row r="21" spans="1:15" ht="15" customHeight="1" x14ac:dyDescent="0.2">
      <c r="A21" s="118" t="s">
        <v>11</v>
      </c>
      <c r="B21" s="8"/>
      <c r="C21" s="8"/>
      <c r="D21" s="8" t="e">
        <f t="shared" si="5"/>
        <v>#DIV/0!</v>
      </c>
      <c r="E21" s="9"/>
      <c r="F21" s="9"/>
      <c r="G21" s="10" t="e">
        <f t="shared" si="10"/>
        <v>#DIV/0!</v>
      </c>
      <c r="H21" s="11"/>
      <c r="I21" s="14"/>
      <c r="J21" s="11" t="e">
        <f t="shared" si="9"/>
        <v>#DIV/0!</v>
      </c>
      <c r="K21" s="121">
        <f t="shared" si="6"/>
        <v>0</v>
      </c>
      <c r="L21" s="122">
        <f t="shared" si="7"/>
        <v>0</v>
      </c>
      <c r="M21" s="123" t="e">
        <f t="shared" si="8"/>
        <v>#DIV/0!</v>
      </c>
      <c r="N21" s="36"/>
    </row>
    <row r="22" spans="1:15" ht="15" customHeight="1" x14ac:dyDescent="0.2">
      <c r="A22" s="118" t="s">
        <v>12</v>
      </c>
      <c r="B22" s="8"/>
      <c r="C22" s="8"/>
      <c r="D22" s="8" t="e">
        <f t="shared" si="5"/>
        <v>#DIV/0!</v>
      </c>
      <c r="E22" s="9"/>
      <c r="F22" s="9"/>
      <c r="G22" s="10" t="e">
        <f t="shared" si="10"/>
        <v>#DIV/0!</v>
      </c>
      <c r="H22" s="11"/>
      <c r="I22" s="14"/>
      <c r="J22" s="11" t="e">
        <f t="shared" si="9"/>
        <v>#DIV/0!</v>
      </c>
      <c r="K22" s="121">
        <f t="shared" si="6"/>
        <v>0</v>
      </c>
      <c r="L22" s="122">
        <f t="shared" si="7"/>
        <v>0</v>
      </c>
      <c r="M22" s="123" t="e">
        <f t="shared" si="8"/>
        <v>#DIV/0!</v>
      </c>
      <c r="N22" s="36"/>
    </row>
    <row r="23" spans="1:15" ht="15" customHeight="1" x14ac:dyDescent="0.2">
      <c r="A23" s="118" t="s">
        <v>13</v>
      </c>
      <c r="B23" s="8"/>
      <c r="C23" s="8"/>
      <c r="D23" s="8" t="e">
        <f t="shared" si="5"/>
        <v>#DIV/0!</v>
      </c>
      <c r="E23" s="9"/>
      <c r="F23" s="9"/>
      <c r="G23" s="10" t="e">
        <f t="shared" si="10"/>
        <v>#DIV/0!</v>
      </c>
      <c r="H23" s="11"/>
      <c r="I23" s="11"/>
      <c r="J23" s="11" t="e">
        <f t="shared" si="9"/>
        <v>#DIV/0!</v>
      </c>
      <c r="K23" s="121">
        <f t="shared" si="6"/>
        <v>0</v>
      </c>
      <c r="L23" s="122">
        <f t="shared" si="7"/>
        <v>0</v>
      </c>
      <c r="M23" s="123" t="e">
        <f t="shared" si="8"/>
        <v>#DIV/0!</v>
      </c>
      <c r="N23" s="36"/>
    </row>
    <row r="24" spans="1:15" ht="15" customHeight="1" x14ac:dyDescent="0.2">
      <c r="A24" s="118" t="s">
        <v>14</v>
      </c>
      <c r="B24" s="8"/>
      <c r="C24" s="8"/>
      <c r="D24" s="8" t="e">
        <f t="shared" si="5"/>
        <v>#DIV/0!</v>
      </c>
      <c r="E24" s="12"/>
      <c r="F24" s="12"/>
      <c r="G24" s="10"/>
      <c r="H24" s="13"/>
      <c r="I24" s="13"/>
      <c r="J24" s="11"/>
      <c r="K24" s="121">
        <f t="shared" si="6"/>
        <v>0</v>
      </c>
      <c r="L24" s="122">
        <f t="shared" si="7"/>
        <v>0</v>
      </c>
      <c r="M24" s="123" t="e">
        <f t="shared" si="8"/>
        <v>#DIV/0!</v>
      </c>
      <c r="N24" s="36"/>
    </row>
    <row r="25" spans="1:15" s="3" customFormat="1" ht="15" customHeight="1" x14ac:dyDescent="0.2">
      <c r="A25" s="110" t="s">
        <v>15</v>
      </c>
      <c r="B25" s="111">
        <f>SUM(B17:B24)</f>
        <v>0</v>
      </c>
      <c r="C25" s="111">
        <f>SUM(C17:C24)</f>
        <v>0</v>
      </c>
      <c r="D25" s="112" t="e">
        <f>C25/B25*100</f>
        <v>#DIV/0!</v>
      </c>
      <c r="E25" s="113">
        <f>SUM(E17:E24)</f>
        <v>0</v>
      </c>
      <c r="F25" s="113">
        <f>SUM(F17:F24)</f>
        <v>0</v>
      </c>
      <c r="G25" s="111" t="e">
        <f t="shared" si="10"/>
        <v>#DIV/0!</v>
      </c>
      <c r="H25" s="113">
        <f>SUM(H17:H24)</f>
        <v>0</v>
      </c>
      <c r="I25" s="113">
        <f>SUM(I17:I24)</f>
        <v>0</v>
      </c>
      <c r="J25" s="111" t="e">
        <f t="shared" si="9"/>
        <v>#DIV/0!</v>
      </c>
      <c r="K25" s="113">
        <f t="shared" si="6"/>
        <v>0</v>
      </c>
      <c r="L25" s="115">
        <f t="shared" si="7"/>
        <v>0</v>
      </c>
      <c r="M25" s="114" t="e">
        <f t="shared" si="8"/>
        <v>#DIV/0!</v>
      </c>
      <c r="N25" s="49"/>
    </row>
    <row r="26" spans="1:15" ht="15" customHeight="1" x14ac:dyDescent="0.2">
      <c r="A26" s="15"/>
      <c r="B26" s="16"/>
      <c r="C26" s="16"/>
      <c r="D26" s="16"/>
      <c r="E26" s="17"/>
      <c r="F26" s="18"/>
      <c r="G26" s="19"/>
      <c r="H26" s="17"/>
      <c r="I26" s="18"/>
      <c r="J26" s="17"/>
      <c r="K26" s="17"/>
      <c r="L26" s="17"/>
      <c r="M26" s="20"/>
      <c r="N26" s="36"/>
    </row>
    <row r="27" spans="1:15" ht="30" customHeight="1" x14ac:dyDescent="0.2">
      <c r="A27" s="144" t="s">
        <v>49</v>
      </c>
      <c r="B27" s="144"/>
      <c r="C27" s="144"/>
      <c r="D27" s="144"/>
      <c r="E27" s="144"/>
      <c r="F27" s="144"/>
      <c r="G27" s="144"/>
      <c r="H27" s="144"/>
      <c r="I27" s="144"/>
      <c r="J27" s="144"/>
      <c r="K27" s="144"/>
      <c r="L27" s="144"/>
      <c r="M27" s="144"/>
      <c r="N27" s="68" t="s">
        <v>50</v>
      </c>
    </row>
    <row r="28" spans="1:15" s="3" customFormat="1" ht="30" customHeight="1" x14ac:dyDescent="0.2">
      <c r="A28" s="116"/>
      <c r="B28" s="148" t="s">
        <v>0</v>
      </c>
      <c r="C28" s="148"/>
      <c r="D28" s="148"/>
      <c r="E28" s="149" t="s">
        <v>25</v>
      </c>
      <c r="F28" s="149"/>
      <c r="G28" s="149"/>
      <c r="H28" s="147" t="s">
        <v>29</v>
      </c>
      <c r="I28" s="147"/>
      <c r="J28" s="147"/>
      <c r="K28" s="145" t="s">
        <v>1</v>
      </c>
      <c r="L28" s="145"/>
      <c r="M28" s="146"/>
      <c r="N28" s="68"/>
    </row>
    <row r="29" spans="1:15" s="2" customFormat="1" ht="45" customHeight="1" x14ac:dyDescent="0.2">
      <c r="A29" s="117" t="s">
        <v>51</v>
      </c>
      <c r="B29" s="5" t="s">
        <v>2</v>
      </c>
      <c r="C29" s="5" t="s">
        <v>3</v>
      </c>
      <c r="D29" s="5" t="s">
        <v>4</v>
      </c>
      <c r="E29" s="6" t="s">
        <v>21</v>
      </c>
      <c r="F29" s="6" t="s">
        <v>3</v>
      </c>
      <c r="G29" s="6" t="s">
        <v>4</v>
      </c>
      <c r="H29" s="7" t="s">
        <v>5</v>
      </c>
      <c r="I29" s="7" t="s">
        <v>3</v>
      </c>
      <c r="J29" s="7" t="s">
        <v>4</v>
      </c>
      <c r="K29" s="119" t="s">
        <v>6</v>
      </c>
      <c r="L29" s="119" t="s">
        <v>3</v>
      </c>
      <c r="M29" s="120" t="s">
        <v>4</v>
      </c>
      <c r="N29" s="68"/>
    </row>
    <row r="30" spans="1:15" ht="15" customHeight="1" x14ac:dyDescent="0.2">
      <c r="A30" s="118" t="s">
        <v>7</v>
      </c>
      <c r="B30" s="8"/>
      <c r="C30" s="8"/>
      <c r="D30" s="8" t="e">
        <f>C30/B30*100</f>
        <v>#DIV/0!</v>
      </c>
      <c r="E30" s="9"/>
      <c r="F30" s="9"/>
      <c r="G30" s="10" t="e">
        <f>F30/E30*100</f>
        <v>#DIV/0!</v>
      </c>
      <c r="H30" s="11"/>
      <c r="I30" s="11"/>
      <c r="J30" s="11" t="e">
        <f>I30/H30*100</f>
        <v>#DIV/0!</v>
      </c>
      <c r="K30" s="121">
        <f>H30+E30+B30</f>
        <v>0</v>
      </c>
      <c r="L30" s="122">
        <f>I30+F30+C30</f>
        <v>0</v>
      </c>
      <c r="M30" s="123" t="e">
        <f>L30/K30*100</f>
        <v>#DIV/0!</v>
      </c>
      <c r="N30" s="68"/>
    </row>
    <row r="31" spans="1:15" ht="15" customHeight="1" x14ac:dyDescent="0.2">
      <c r="A31" s="118" t="s">
        <v>8</v>
      </c>
      <c r="B31" s="8"/>
      <c r="C31" s="8"/>
      <c r="D31" s="8" t="e">
        <f t="shared" ref="D31:D37" si="11">C31/B31*100</f>
        <v>#DIV/0!</v>
      </c>
      <c r="E31" s="9"/>
      <c r="F31" s="9"/>
      <c r="G31" s="10"/>
      <c r="H31" s="11"/>
      <c r="I31" s="11"/>
      <c r="J31" s="11"/>
      <c r="K31" s="121">
        <f t="shared" ref="K31:K37" si="12">H31+E31+B31</f>
        <v>0</v>
      </c>
      <c r="L31" s="122">
        <f t="shared" ref="L31:L37" si="13">I31+F31+C31</f>
        <v>0</v>
      </c>
      <c r="M31" s="123" t="e">
        <f t="shared" ref="M31:M37" si="14">L31/K31*100</f>
        <v>#DIV/0!</v>
      </c>
      <c r="N31" s="68"/>
    </row>
    <row r="32" spans="1:15" ht="15" customHeight="1" x14ac:dyDescent="0.2">
      <c r="A32" s="118" t="s">
        <v>9</v>
      </c>
      <c r="B32" s="8"/>
      <c r="C32" s="8"/>
      <c r="D32" s="8" t="e">
        <f t="shared" si="11"/>
        <v>#DIV/0!</v>
      </c>
      <c r="E32" s="9"/>
      <c r="F32" s="9"/>
      <c r="G32" s="10" t="e">
        <f>F32/E32*100</f>
        <v>#DIV/0!</v>
      </c>
      <c r="H32" s="11"/>
      <c r="I32" s="11"/>
      <c r="J32" s="11" t="e">
        <f>I32/H32*100</f>
        <v>#DIV/0!</v>
      </c>
      <c r="K32" s="121">
        <f t="shared" si="12"/>
        <v>0</v>
      </c>
      <c r="L32" s="122">
        <f t="shared" si="13"/>
        <v>0</v>
      </c>
      <c r="M32" s="123" t="e">
        <f t="shared" si="14"/>
        <v>#DIV/0!</v>
      </c>
      <c r="N32" s="68"/>
    </row>
    <row r="33" spans="1:15" ht="15" customHeight="1" x14ac:dyDescent="0.2">
      <c r="A33" s="118" t="s">
        <v>10</v>
      </c>
      <c r="B33" s="8"/>
      <c r="C33" s="8"/>
      <c r="D33" s="8" t="e">
        <f t="shared" si="11"/>
        <v>#DIV/0!</v>
      </c>
      <c r="E33" s="9"/>
      <c r="F33" s="9"/>
      <c r="G33" s="10" t="e">
        <f>F33/E33*100</f>
        <v>#DIV/0!</v>
      </c>
      <c r="H33" s="11"/>
      <c r="I33" s="11"/>
      <c r="J33" s="11" t="e">
        <f>I33/H33*100</f>
        <v>#DIV/0!</v>
      </c>
      <c r="K33" s="121">
        <f>H33+E33+B33</f>
        <v>0</v>
      </c>
      <c r="L33" s="122">
        <f>I33+F33+C33</f>
        <v>0</v>
      </c>
      <c r="M33" s="123" t="e">
        <f t="shared" si="14"/>
        <v>#DIV/0!</v>
      </c>
      <c r="N33" s="68"/>
    </row>
    <row r="34" spans="1:15" ht="15" customHeight="1" x14ac:dyDescent="0.2">
      <c r="A34" s="118" t="s">
        <v>11</v>
      </c>
      <c r="B34" s="8"/>
      <c r="C34" s="8"/>
      <c r="D34" s="8" t="e">
        <f t="shared" si="11"/>
        <v>#DIV/0!</v>
      </c>
      <c r="E34" s="9"/>
      <c r="F34" s="9"/>
      <c r="G34" s="10" t="e">
        <f>F34/E34*100</f>
        <v>#DIV/0!</v>
      </c>
      <c r="H34" s="11"/>
      <c r="I34" s="11"/>
      <c r="J34" s="11" t="e">
        <f>I34/H34*100</f>
        <v>#DIV/0!</v>
      </c>
      <c r="K34" s="121">
        <f>H34+E34+B34</f>
        <v>0</v>
      </c>
      <c r="L34" s="122">
        <f>I34+F34+C34</f>
        <v>0</v>
      </c>
      <c r="M34" s="123" t="e">
        <f t="shared" si="14"/>
        <v>#DIV/0!</v>
      </c>
      <c r="N34" s="68"/>
    </row>
    <row r="35" spans="1:15" ht="15" customHeight="1" x14ac:dyDescent="0.2">
      <c r="A35" s="118" t="s">
        <v>12</v>
      </c>
      <c r="B35" s="8"/>
      <c r="C35" s="8"/>
      <c r="D35" s="8" t="e">
        <f t="shared" si="11"/>
        <v>#DIV/0!</v>
      </c>
      <c r="E35" s="9"/>
      <c r="F35" s="9"/>
      <c r="G35" s="10" t="e">
        <f>F35/E35*100</f>
        <v>#DIV/0!</v>
      </c>
      <c r="H35" s="11"/>
      <c r="I35" s="11"/>
      <c r="J35" s="11" t="e">
        <f>I35/H35*100</f>
        <v>#DIV/0!</v>
      </c>
      <c r="K35" s="121">
        <f t="shared" si="12"/>
        <v>0</v>
      </c>
      <c r="L35" s="122">
        <f t="shared" si="13"/>
        <v>0</v>
      </c>
      <c r="M35" s="123" t="e">
        <f t="shared" si="14"/>
        <v>#DIV/0!</v>
      </c>
      <c r="N35" s="68"/>
    </row>
    <row r="36" spans="1:15" ht="15" customHeight="1" x14ac:dyDescent="0.2">
      <c r="A36" s="118" t="s">
        <v>13</v>
      </c>
      <c r="B36" s="8"/>
      <c r="C36" s="8"/>
      <c r="D36" s="8" t="e">
        <f t="shared" si="11"/>
        <v>#DIV/0!</v>
      </c>
      <c r="E36" s="9"/>
      <c r="F36" s="9"/>
      <c r="G36" s="10" t="e">
        <f>F36/E36*100</f>
        <v>#DIV/0!</v>
      </c>
      <c r="H36" s="11"/>
      <c r="I36" s="11"/>
      <c r="J36" s="11" t="e">
        <f>I36/H36*100</f>
        <v>#DIV/0!</v>
      </c>
      <c r="K36" s="121">
        <f t="shared" si="12"/>
        <v>0</v>
      </c>
      <c r="L36" s="122">
        <f t="shared" si="13"/>
        <v>0</v>
      </c>
      <c r="M36" s="123" t="e">
        <f t="shared" si="14"/>
        <v>#DIV/0!</v>
      </c>
      <c r="N36" s="68"/>
    </row>
    <row r="37" spans="1:15" ht="15" customHeight="1" x14ac:dyDescent="0.2">
      <c r="A37" s="118" t="s">
        <v>14</v>
      </c>
      <c r="B37" s="8"/>
      <c r="C37" s="8"/>
      <c r="D37" s="8" t="e">
        <f t="shared" si="11"/>
        <v>#DIV/0!</v>
      </c>
      <c r="E37" s="12"/>
      <c r="F37" s="12"/>
      <c r="G37" s="10"/>
      <c r="H37" s="11"/>
      <c r="I37" s="11"/>
      <c r="J37" s="11"/>
      <c r="K37" s="121">
        <f t="shared" si="12"/>
        <v>0</v>
      </c>
      <c r="L37" s="122">
        <f t="shared" si="13"/>
        <v>0</v>
      </c>
      <c r="M37" s="123" t="e">
        <f t="shared" si="14"/>
        <v>#DIV/0!</v>
      </c>
      <c r="N37" s="68"/>
    </row>
    <row r="38" spans="1:15" s="3" customFormat="1" ht="15" customHeight="1" x14ac:dyDescent="0.2">
      <c r="A38" s="110" t="s">
        <v>15</v>
      </c>
      <c r="B38" s="111">
        <f>SUM(B30:B37)</f>
        <v>0</v>
      </c>
      <c r="C38" s="111">
        <f>SUM(C30:C37)</f>
        <v>0</v>
      </c>
      <c r="D38" s="111" t="e">
        <f>C38/B38*100</f>
        <v>#DIV/0!</v>
      </c>
      <c r="E38" s="113">
        <f>SUM(E30:E37)</f>
        <v>0</v>
      </c>
      <c r="F38" s="113">
        <f>SUM(F30:F37)</f>
        <v>0</v>
      </c>
      <c r="G38" s="111" t="e">
        <f>F38/E38*100</f>
        <v>#DIV/0!</v>
      </c>
      <c r="H38" s="113">
        <f>SUM(H30:H37)</f>
        <v>0</v>
      </c>
      <c r="I38" s="113">
        <f>SUM(I30:I37)</f>
        <v>0</v>
      </c>
      <c r="J38" s="111" t="e">
        <f>I38/H38*100</f>
        <v>#DIV/0!</v>
      </c>
      <c r="K38" s="113">
        <f>SUM(K30:K37)</f>
        <v>0</v>
      </c>
      <c r="L38" s="113">
        <f>SUM(L30:L37)</f>
        <v>0</v>
      </c>
      <c r="M38" s="113" t="e">
        <f>L38/K38*100</f>
        <v>#DIV/0!</v>
      </c>
      <c r="N38" s="68"/>
    </row>
    <row r="39" spans="1:15" ht="15" customHeight="1" x14ac:dyDescent="0.2">
      <c r="A39" s="15"/>
      <c r="B39" s="16"/>
      <c r="C39" s="16"/>
      <c r="D39" s="16"/>
      <c r="E39" s="17"/>
      <c r="F39" s="18"/>
      <c r="G39" s="19"/>
      <c r="H39" s="17"/>
      <c r="I39" s="18"/>
      <c r="J39" s="17"/>
      <c r="K39" s="17"/>
      <c r="L39" s="17"/>
      <c r="M39" s="20"/>
      <c r="N39" s="36"/>
    </row>
    <row r="40" spans="1:15" ht="30" customHeight="1" x14ac:dyDescent="0.2">
      <c r="A40" s="144" t="s">
        <v>52</v>
      </c>
      <c r="B40" s="144"/>
      <c r="C40" s="144"/>
      <c r="D40" s="144"/>
      <c r="E40" s="144"/>
      <c r="F40" s="144"/>
      <c r="G40" s="144"/>
      <c r="H40" s="144"/>
      <c r="I40" s="144"/>
      <c r="J40" s="144"/>
      <c r="K40" s="144"/>
      <c r="L40" s="144"/>
      <c r="M40" s="144"/>
      <c r="N40" s="68" t="s">
        <v>53</v>
      </c>
    </row>
    <row r="41" spans="1:15" s="3" customFormat="1" ht="30" customHeight="1" x14ac:dyDescent="0.2">
      <c r="A41" s="116"/>
      <c r="B41" s="148" t="s">
        <v>0</v>
      </c>
      <c r="C41" s="148"/>
      <c r="D41" s="148"/>
      <c r="E41" s="149" t="s">
        <v>25</v>
      </c>
      <c r="F41" s="149"/>
      <c r="G41" s="149"/>
      <c r="H41" s="147" t="s">
        <v>29</v>
      </c>
      <c r="I41" s="147"/>
      <c r="J41" s="147"/>
      <c r="K41" s="145" t="s">
        <v>1</v>
      </c>
      <c r="L41" s="145"/>
      <c r="M41" s="146"/>
      <c r="N41" s="49"/>
    </row>
    <row r="42" spans="1:15" s="2" customFormat="1" ht="45" customHeight="1" x14ac:dyDescent="0.2">
      <c r="A42" s="117" t="s">
        <v>54</v>
      </c>
      <c r="B42" s="5" t="s">
        <v>16</v>
      </c>
      <c r="C42" s="5" t="s">
        <v>3</v>
      </c>
      <c r="D42" s="5" t="s">
        <v>4</v>
      </c>
      <c r="E42" s="6" t="s">
        <v>21</v>
      </c>
      <c r="F42" s="6" t="s">
        <v>3</v>
      </c>
      <c r="G42" s="6" t="s">
        <v>4</v>
      </c>
      <c r="H42" s="7" t="s">
        <v>5</v>
      </c>
      <c r="I42" s="7" t="s">
        <v>3</v>
      </c>
      <c r="J42" s="7" t="s">
        <v>4</v>
      </c>
      <c r="K42" s="119" t="s">
        <v>6</v>
      </c>
      <c r="L42" s="119" t="s">
        <v>3</v>
      </c>
      <c r="M42" s="120" t="s">
        <v>4</v>
      </c>
      <c r="N42" s="50"/>
    </row>
    <row r="43" spans="1:15" ht="15" customHeight="1" x14ac:dyDescent="0.2">
      <c r="A43" s="118" t="s">
        <v>7</v>
      </c>
      <c r="B43" s="8"/>
      <c r="C43" s="8"/>
      <c r="D43" s="8" t="e">
        <f>C43/B43*100</f>
        <v>#DIV/0!</v>
      </c>
      <c r="E43" s="9"/>
      <c r="F43" s="9"/>
      <c r="G43" s="10" t="e">
        <f>F43/E43*100</f>
        <v>#DIV/0!</v>
      </c>
      <c r="H43" s="11"/>
      <c r="I43" s="11"/>
      <c r="J43" s="11" t="e">
        <f>I43/H43*100</f>
        <v>#DIV/0!</v>
      </c>
      <c r="K43" s="121">
        <f>B43+E43+H43</f>
        <v>0</v>
      </c>
      <c r="L43" s="122">
        <f>C43+F43+I43</f>
        <v>0</v>
      </c>
      <c r="M43" s="123" t="e">
        <f>L43/K43*100</f>
        <v>#DIV/0!</v>
      </c>
      <c r="N43" s="36"/>
      <c r="O43" s="131"/>
    </row>
    <row r="44" spans="1:15" ht="15" customHeight="1" x14ac:dyDescent="0.2">
      <c r="A44" s="118" t="s">
        <v>8</v>
      </c>
      <c r="B44" s="8"/>
      <c r="C44" s="8"/>
      <c r="D44" s="8" t="e">
        <f t="shared" ref="D44:D51" si="15">C44/B44*100</f>
        <v>#DIV/0!</v>
      </c>
      <c r="E44" s="9"/>
      <c r="F44" s="9"/>
      <c r="G44" s="10"/>
      <c r="H44" s="13"/>
      <c r="I44" s="13"/>
      <c r="J44" s="11"/>
      <c r="K44" s="121">
        <f t="shared" ref="K44:K50" si="16">B44+E44+H44</f>
        <v>0</v>
      </c>
      <c r="L44" s="122">
        <f t="shared" ref="L44:L50" si="17">C44+F44+I44</f>
        <v>0</v>
      </c>
      <c r="M44" s="123" t="e">
        <f t="shared" ref="M44:M51" si="18">L44/K44*100</f>
        <v>#DIV/0!</v>
      </c>
      <c r="N44" s="36"/>
      <c r="O44" s="131"/>
    </row>
    <row r="45" spans="1:15" ht="15" customHeight="1" x14ac:dyDescent="0.2">
      <c r="A45" s="118" t="s">
        <v>9</v>
      </c>
      <c r="B45" s="8"/>
      <c r="C45" s="8"/>
      <c r="D45" s="8" t="e">
        <f t="shared" si="15"/>
        <v>#DIV/0!</v>
      </c>
      <c r="E45" s="9"/>
      <c r="F45" s="9"/>
      <c r="G45" s="10" t="e">
        <f t="shared" ref="G45:G51" si="19">F45/E45*100</f>
        <v>#DIV/0!</v>
      </c>
      <c r="H45" s="11"/>
      <c r="I45" s="14"/>
      <c r="J45" s="11" t="e">
        <f t="shared" ref="J45:J51" si="20">I45/H45*100</f>
        <v>#DIV/0!</v>
      </c>
      <c r="K45" s="121">
        <f t="shared" si="16"/>
        <v>0</v>
      </c>
      <c r="L45" s="122">
        <f t="shared" si="17"/>
        <v>0</v>
      </c>
      <c r="M45" s="123" t="e">
        <f t="shared" si="18"/>
        <v>#DIV/0!</v>
      </c>
      <c r="N45" s="36"/>
      <c r="O45" s="131"/>
    </row>
    <row r="46" spans="1:15" ht="15" customHeight="1" x14ac:dyDescent="0.2">
      <c r="A46" s="118" t="s">
        <v>10</v>
      </c>
      <c r="B46" s="8"/>
      <c r="C46" s="8"/>
      <c r="D46" s="8" t="e">
        <f t="shared" si="15"/>
        <v>#DIV/0!</v>
      </c>
      <c r="E46" s="9"/>
      <c r="F46" s="9"/>
      <c r="G46" s="10" t="e">
        <f t="shared" si="19"/>
        <v>#DIV/0!</v>
      </c>
      <c r="H46" s="11"/>
      <c r="I46" s="14"/>
      <c r="J46" s="11" t="e">
        <f t="shared" si="20"/>
        <v>#DIV/0!</v>
      </c>
      <c r="K46" s="121">
        <f t="shared" si="16"/>
        <v>0</v>
      </c>
      <c r="L46" s="122">
        <f t="shared" si="17"/>
        <v>0</v>
      </c>
      <c r="M46" s="123" t="e">
        <f t="shared" si="18"/>
        <v>#DIV/0!</v>
      </c>
      <c r="N46" s="36"/>
      <c r="O46" s="131"/>
    </row>
    <row r="47" spans="1:15" ht="15" customHeight="1" x14ac:dyDescent="0.2">
      <c r="A47" s="118" t="s">
        <v>11</v>
      </c>
      <c r="B47" s="8"/>
      <c r="C47" s="8"/>
      <c r="D47" s="8" t="e">
        <f t="shared" si="15"/>
        <v>#DIV/0!</v>
      </c>
      <c r="E47" s="9"/>
      <c r="F47" s="9"/>
      <c r="G47" s="10" t="e">
        <f t="shared" si="19"/>
        <v>#DIV/0!</v>
      </c>
      <c r="H47" s="11"/>
      <c r="I47" s="14"/>
      <c r="J47" s="11" t="e">
        <f t="shared" si="20"/>
        <v>#DIV/0!</v>
      </c>
      <c r="K47" s="121">
        <f t="shared" si="16"/>
        <v>0</v>
      </c>
      <c r="L47" s="122">
        <f t="shared" si="17"/>
        <v>0</v>
      </c>
      <c r="M47" s="123" t="e">
        <f t="shared" si="18"/>
        <v>#DIV/0!</v>
      </c>
      <c r="N47" s="36"/>
      <c r="O47" s="131"/>
    </row>
    <row r="48" spans="1:15" ht="15" customHeight="1" x14ac:dyDescent="0.2">
      <c r="A48" s="118" t="s">
        <v>12</v>
      </c>
      <c r="B48" s="8"/>
      <c r="C48" s="8"/>
      <c r="D48" s="8" t="e">
        <f t="shared" si="15"/>
        <v>#DIV/0!</v>
      </c>
      <c r="E48" s="9"/>
      <c r="F48" s="9"/>
      <c r="G48" s="10" t="e">
        <f t="shared" si="19"/>
        <v>#DIV/0!</v>
      </c>
      <c r="H48" s="11"/>
      <c r="I48" s="14"/>
      <c r="J48" s="11" t="e">
        <f t="shared" si="20"/>
        <v>#DIV/0!</v>
      </c>
      <c r="K48" s="121">
        <f t="shared" si="16"/>
        <v>0</v>
      </c>
      <c r="L48" s="122">
        <f t="shared" si="17"/>
        <v>0</v>
      </c>
      <c r="M48" s="123" t="e">
        <f t="shared" si="18"/>
        <v>#DIV/0!</v>
      </c>
      <c r="N48" s="36"/>
      <c r="O48" s="131"/>
    </row>
    <row r="49" spans="1:15" ht="15" customHeight="1" x14ac:dyDescent="0.2">
      <c r="A49" s="118" t="s">
        <v>13</v>
      </c>
      <c r="B49" s="8"/>
      <c r="C49" s="8"/>
      <c r="D49" s="8" t="e">
        <f t="shared" si="15"/>
        <v>#DIV/0!</v>
      </c>
      <c r="E49" s="9"/>
      <c r="F49" s="9"/>
      <c r="G49" s="10" t="e">
        <f t="shared" si="19"/>
        <v>#DIV/0!</v>
      </c>
      <c r="H49" s="11"/>
      <c r="I49" s="11"/>
      <c r="J49" s="11" t="e">
        <f t="shared" si="20"/>
        <v>#DIV/0!</v>
      </c>
      <c r="K49" s="121">
        <f t="shared" si="16"/>
        <v>0</v>
      </c>
      <c r="L49" s="122">
        <f t="shared" si="17"/>
        <v>0</v>
      </c>
      <c r="M49" s="123" t="e">
        <f t="shared" si="18"/>
        <v>#DIV/0!</v>
      </c>
      <c r="N49" s="36"/>
      <c r="O49" s="131"/>
    </row>
    <row r="50" spans="1:15" ht="15" customHeight="1" x14ac:dyDescent="0.2">
      <c r="A50" s="118" t="s">
        <v>14</v>
      </c>
      <c r="B50" s="8"/>
      <c r="C50" s="8"/>
      <c r="D50" s="8" t="e">
        <f t="shared" si="15"/>
        <v>#DIV/0!</v>
      </c>
      <c r="E50" s="12"/>
      <c r="F50" s="12"/>
      <c r="G50" s="10"/>
      <c r="H50" s="13"/>
      <c r="I50" s="13"/>
      <c r="J50" s="11"/>
      <c r="K50" s="121">
        <f t="shared" si="16"/>
        <v>0</v>
      </c>
      <c r="L50" s="122">
        <f t="shared" si="17"/>
        <v>0</v>
      </c>
      <c r="M50" s="123" t="e">
        <f t="shared" si="18"/>
        <v>#DIV/0!</v>
      </c>
      <c r="N50" s="36"/>
      <c r="O50" s="131"/>
    </row>
    <row r="51" spans="1:15" s="3" customFormat="1" ht="15" customHeight="1" x14ac:dyDescent="0.2">
      <c r="A51" s="110" t="s">
        <v>15</v>
      </c>
      <c r="B51" s="111"/>
      <c r="C51" s="111"/>
      <c r="D51" s="111" t="e">
        <f t="shared" si="15"/>
        <v>#DIV/0!</v>
      </c>
      <c r="E51" s="113">
        <f>SUM(E43:E50)</f>
        <v>0</v>
      </c>
      <c r="F51" s="113">
        <f>SUM(F43:F50)</f>
        <v>0</v>
      </c>
      <c r="G51" s="111" t="e">
        <f t="shared" si="19"/>
        <v>#DIV/0!</v>
      </c>
      <c r="H51" s="113">
        <f>SUM(H43:H50)</f>
        <v>0</v>
      </c>
      <c r="I51" s="113">
        <f>SUM(I43:I50)</f>
        <v>0</v>
      </c>
      <c r="J51" s="111" t="e">
        <f t="shared" si="20"/>
        <v>#DIV/0!</v>
      </c>
      <c r="K51" s="113">
        <f>B51+E51+H51</f>
        <v>0</v>
      </c>
      <c r="L51" s="113">
        <f>C51+F51+I51</f>
        <v>0</v>
      </c>
      <c r="M51" s="114" t="e">
        <f t="shared" si="18"/>
        <v>#DIV/0!</v>
      </c>
      <c r="N51" s="49"/>
      <c r="O51" s="132"/>
    </row>
    <row r="52" spans="1:15" ht="15" customHeight="1" x14ac:dyDescent="0.2">
      <c r="A52" s="15"/>
      <c r="B52" s="16"/>
      <c r="C52" s="16"/>
      <c r="D52" s="16"/>
      <c r="E52" s="17"/>
      <c r="F52" s="18"/>
      <c r="G52" s="19"/>
      <c r="H52" s="17"/>
      <c r="I52" s="18"/>
      <c r="J52" s="17"/>
      <c r="K52" s="17"/>
      <c r="L52" s="17"/>
      <c r="M52" s="20"/>
      <c r="N52" s="36"/>
    </row>
    <row r="53" spans="1:15" ht="30" hidden="1" customHeight="1" x14ac:dyDescent="0.2">
      <c r="A53" s="144" t="s">
        <v>55</v>
      </c>
      <c r="B53" s="144"/>
      <c r="C53" s="144"/>
      <c r="D53" s="144"/>
      <c r="E53" s="144"/>
      <c r="F53" s="144"/>
      <c r="G53" s="144"/>
      <c r="H53" s="144"/>
      <c r="I53" s="144"/>
      <c r="J53" s="144"/>
      <c r="K53" s="144"/>
      <c r="L53" s="144"/>
      <c r="M53" s="144"/>
      <c r="N53" s="36"/>
    </row>
    <row r="54" spans="1:15" s="3" customFormat="1" ht="30" hidden="1" customHeight="1" x14ac:dyDescent="0.2">
      <c r="A54" s="116"/>
      <c r="B54" s="148" t="s">
        <v>0</v>
      </c>
      <c r="C54" s="148"/>
      <c r="D54" s="148"/>
      <c r="E54" s="149" t="s">
        <v>25</v>
      </c>
      <c r="F54" s="149"/>
      <c r="G54" s="149"/>
      <c r="H54" s="147" t="s">
        <v>29</v>
      </c>
      <c r="I54" s="147"/>
      <c r="J54" s="147"/>
      <c r="K54" s="145" t="s">
        <v>1</v>
      </c>
      <c r="L54" s="145"/>
      <c r="M54" s="146"/>
      <c r="N54" s="49"/>
    </row>
    <row r="55" spans="1:15" s="2" customFormat="1" ht="45" hidden="1" customHeight="1" x14ac:dyDescent="0.2">
      <c r="A55" s="117" t="s">
        <v>23</v>
      </c>
      <c r="B55" s="5" t="s">
        <v>2</v>
      </c>
      <c r="C55" s="5" t="s">
        <v>17</v>
      </c>
      <c r="D55" s="5" t="s">
        <v>4</v>
      </c>
      <c r="E55" s="6" t="s">
        <v>2</v>
      </c>
      <c r="F55" s="6" t="s">
        <v>17</v>
      </c>
      <c r="G55" s="6" t="s">
        <v>4</v>
      </c>
      <c r="H55" s="7" t="s">
        <v>2</v>
      </c>
      <c r="I55" s="7" t="s">
        <v>17</v>
      </c>
      <c r="J55" s="7" t="s">
        <v>4</v>
      </c>
      <c r="K55" s="119" t="s">
        <v>6</v>
      </c>
      <c r="L55" s="119" t="s">
        <v>3</v>
      </c>
      <c r="M55" s="120" t="s">
        <v>4</v>
      </c>
      <c r="N55" s="50"/>
    </row>
    <row r="56" spans="1:15" ht="15" hidden="1" customHeight="1" x14ac:dyDescent="0.2">
      <c r="A56" s="118" t="s">
        <v>7</v>
      </c>
      <c r="B56" s="8">
        <f t="shared" ref="B56:B63" si="21">B4+B17</f>
        <v>250627505.0291802</v>
      </c>
      <c r="C56" s="8">
        <f t="shared" ref="C56:I56" si="22">C4+C17</f>
        <v>14035917.263553822</v>
      </c>
      <c r="D56" s="8">
        <f>C56/B56*100</f>
        <v>5.6003100146249469</v>
      </c>
      <c r="E56" s="9">
        <f t="shared" si="22"/>
        <v>0</v>
      </c>
      <c r="F56" s="9">
        <f t="shared" si="22"/>
        <v>0</v>
      </c>
      <c r="G56" s="10" t="e">
        <f>F56/E56*100</f>
        <v>#DIV/0!</v>
      </c>
      <c r="H56" s="11">
        <f t="shared" si="22"/>
        <v>0</v>
      </c>
      <c r="I56" s="11">
        <f t="shared" si="22"/>
        <v>0</v>
      </c>
      <c r="J56" s="11" t="e">
        <f>I56/H56*100</f>
        <v>#DIV/0!</v>
      </c>
      <c r="K56" s="121">
        <f t="shared" ref="K56:K63" si="23">H56+E56+B56</f>
        <v>250627505.0291802</v>
      </c>
      <c r="L56" s="122">
        <f t="shared" ref="L56:L63" si="24">I56+F56+C56</f>
        <v>14035917.263553822</v>
      </c>
      <c r="M56" s="123">
        <f t="shared" ref="M56:M64" si="25">L56/K56*100</f>
        <v>5.6003100146249469</v>
      </c>
      <c r="N56" s="36"/>
    </row>
    <row r="57" spans="1:15" ht="15" hidden="1" customHeight="1" x14ac:dyDescent="0.2">
      <c r="A57" s="118" t="s">
        <v>8</v>
      </c>
      <c r="B57" s="8">
        <f t="shared" si="21"/>
        <v>1450564174.1924107</v>
      </c>
      <c r="C57" s="8">
        <f t="shared" ref="C57:C63" si="26">C5+C18</f>
        <v>128407260.608816</v>
      </c>
      <c r="D57" s="8">
        <f t="shared" ref="D57:D63" si="27">C57/B57*100</f>
        <v>8.8522288702122154</v>
      </c>
      <c r="E57" s="9"/>
      <c r="F57" s="9"/>
      <c r="G57" s="10"/>
      <c r="H57" s="13"/>
      <c r="I57" s="13"/>
      <c r="J57" s="11"/>
      <c r="K57" s="121">
        <f t="shared" si="23"/>
        <v>1450564174.1924107</v>
      </c>
      <c r="L57" s="121">
        <f t="shared" si="24"/>
        <v>128407260.608816</v>
      </c>
      <c r="M57" s="123">
        <f t="shared" si="25"/>
        <v>8.8522288702122154</v>
      </c>
      <c r="N57" s="36"/>
    </row>
    <row r="58" spans="1:15" ht="15" hidden="1" customHeight="1" x14ac:dyDescent="0.2">
      <c r="A58" s="118" t="s">
        <v>9</v>
      </c>
      <c r="B58" s="8">
        <f t="shared" si="21"/>
        <v>527047804.52941024</v>
      </c>
      <c r="C58" s="8">
        <f t="shared" si="26"/>
        <v>69911488.642000049</v>
      </c>
      <c r="D58" s="8">
        <f t="shared" si="27"/>
        <v>13.264733870663312</v>
      </c>
      <c r="E58" s="9">
        <f t="shared" ref="E58:F62" si="28">E6+E19</f>
        <v>0</v>
      </c>
      <c r="F58" s="9">
        <f t="shared" si="28"/>
        <v>0</v>
      </c>
      <c r="G58" s="10" t="e">
        <f t="shared" ref="G58:G64" si="29">F58/E58*100</f>
        <v>#DIV/0!</v>
      </c>
      <c r="H58" s="11">
        <f t="shared" ref="H58:I62" si="30">H6+H19</f>
        <v>0</v>
      </c>
      <c r="I58" s="14">
        <f t="shared" si="30"/>
        <v>0</v>
      </c>
      <c r="J58" s="11" t="e">
        <f t="shared" ref="J58:J64" si="31">I58/H58*100</f>
        <v>#DIV/0!</v>
      </c>
      <c r="K58" s="121">
        <f t="shared" si="23"/>
        <v>527047804.52941024</v>
      </c>
      <c r="L58" s="121">
        <f t="shared" si="24"/>
        <v>69911488.642000049</v>
      </c>
      <c r="M58" s="123">
        <f t="shared" si="25"/>
        <v>13.264733870663312</v>
      </c>
    </row>
    <row r="59" spans="1:15" ht="15" hidden="1" customHeight="1" x14ac:dyDescent="0.2">
      <c r="A59" s="118" t="s">
        <v>10</v>
      </c>
      <c r="B59" s="8">
        <f t="shared" si="21"/>
        <v>142487403.78774011</v>
      </c>
      <c r="C59" s="8">
        <f t="shared" si="26"/>
        <v>24834212.411488723</v>
      </c>
      <c r="D59" s="8">
        <f t="shared" si="27"/>
        <v>17.429058114135916</v>
      </c>
      <c r="E59" s="9">
        <f t="shared" si="28"/>
        <v>0</v>
      </c>
      <c r="F59" s="9">
        <f t="shared" si="28"/>
        <v>0</v>
      </c>
      <c r="G59" s="10" t="e">
        <f t="shared" si="29"/>
        <v>#DIV/0!</v>
      </c>
      <c r="H59" s="11">
        <f t="shared" si="30"/>
        <v>0</v>
      </c>
      <c r="I59" s="14">
        <f t="shared" si="30"/>
        <v>0</v>
      </c>
      <c r="J59" s="11" t="e">
        <f t="shared" si="31"/>
        <v>#DIV/0!</v>
      </c>
      <c r="K59" s="121">
        <f t="shared" si="23"/>
        <v>142487403.78774011</v>
      </c>
      <c r="L59" s="121">
        <f t="shared" si="24"/>
        <v>24834212.411488723</v>
      </c>
      <c r="M59" s="123">
        <f t="shared" si="25"/>
        <v>17.429058114135916</v>
      </c>
    </row>
    <row r="60" spans="1:15" ht="15" hidden="1" customHeight="1" x14ac:dyDescent="0.2">
      <c r="A60" s="118" t="s">
        <v>11</v>
      </c>
      <c r="B60" s="8">
        <f t="shared" si="21"/>
        <v>32000.113989999998</v>
      </c>
      <c r="C60" s="8">
        <f t="shared" si="26"/>
        <v>4102.7530499999993</v>
      </c>
      <c r="D60" s="8">
        <f t="shared" si="27"/>
        <v>12.821057610238842</v>
      </c>
      <c r="E60" s="9">
        <f t="shared" si="28"/>
        <v>0</v>
      </c>
      <c r="F60" s="9">
        <f t="shared" si="28"/>
        <v>0</v>
      </c>
      <c r="G60" s="10" t="e">
        <f t="shared" si="29"/>
        <v>#DIV/0!</v>
      </c>
      <c r="H60" s="11">
        <f t="shared" si="30"/>
        <v>0</v>
      </c>
      <c r="I60" s="14">
        <f t="shared" si="30"/>
        <v>0</v>
      </c>
      <c r="J60" s="11" t="e">
        <f t="shared" si="31"/>
        <v>#DIV/0!</v>
      </c>
      <c r="K60" s="121">
        <f t="shared" si="23"/>
        <v>32000.113989999998</v>
      </c>
      <c r="L60" s="121">
        <f t="shared" si="24"/>
        <v>4102.7530499999993</v>
      </c>
      <c r="M60" s="123">
        <f t="shared" si="25"/>
        <v>12.821057610238842</v>
      </c>
    </row>
    <row r="61" spans="1:15" ht="15" hidden="1" customHeight="1" x14ac:dyDescent="0.2">
      <c r="A61" s="118" t="s">
        <v>12</v>
      </c>
      <c r="B61" s="8">
        <f t="shared" si="21"/>
        <v>91523039.886530414</v>
      </c>
      <c r="C61" s="8">
        <f t="shared" si="26"/>
        <v>22094507.404450435</v>
      </c>
      <c r="D61" s="8">
        <f t="shared" si="27"/>
        <v>24.140923893964889</v>
      </c>
      <c r="E61" s="9">
        <f t="shared" si="28"/>
        <v>0</v>
      </c>
      <c r="F61" s="9">
        <f t="shared" si="28"/>
        <v>0</v>
      </c>
      <c r="G61" s="10" t="e">
        <f t="shared" si="29"/>
        <v>#DIV/0!</v>
      </c>
      <c r="H61" s="11">
        <f t="shared" si="30"/>
        <v>0</v>
      </c>
      <c r="I61" s="14">
        <f t="shared" si="30"/>
        <v>0</v>
      </c>
      <c r="J61" s="11" t="e">
        <f t="shared" si="31"/>
        <v>#DIV/0!</v>
      </c>
      <c r="K61" s="121">
        <f t="shared" si="23"/>
        <v>91523039.886530414</v>
      </c>
      <c r="L61" s="121">
        <f t="shared" si="24"/>
        <v>22094507.404450435</v>
      </c>
      <c r="M61" s="123">
        <f t="shared" si="25"/>
        <v>24.140923893964889</v>
      </c>
    </row>
    <row r="62" spans="1:15" ht="15" hidden="1" customHeight="1" x14ac:dyDescent="0.2">
      <c r="A62" s="118" t="s">
        <v>13</v>
      </c>
      <c r="B62" s="8">
        <f t="shared" si="21"/>
        <v>4839504.5137500018</v>
      </c>
      <c r="C62" s="8">
        <f t="shared" si="26"/>
        <v>191464.63999999998</v>
      </c>
      <c r="D62" s="8">
        <f t="shared" si="27"/>
        <v>3.9562860093633674</v>
      </c>
      <c r="E62" s="9">
        <f t="shared" si="28"/>
        <v>0</v>
      </c>
      <c r="F62" s="9">
        <f t="shared" si="28"/>
        <v>0</v>
      </c>
      <c r="G62" s="10" t="e">
        <f t="shared" si="29"/>
        <v>#DIV/0!</v>
      </c>
      <c r="H62" s="11">
        <f t="shared" si="30"/>
        <v>0</v>
      </c>
      <c r="I62" s="11">
        <f t="shared" si="30"/>
        <v>0</v>
      </c>
      <c r="J62" s="11" t="e">
        <f t="shared" si="31"/>
        <v>#DIV/0!</v>
      </c>
      <c r="K62" s="121">
        <f t="shared" si="23"/>
        <v>4839504.5137500018</v>
      </c>
      <c r="L62" s="121">
        <f t="shared" si="24"/>
        <v>191464.63999999998</v>
      </c>
      <c r="M62" s="123">
        <f t="shared" si="25"/>
        <v>3.9562860093633674</v>
      </c>
    </row>
    <row r="63" spans="1:15" ht="15" hidden="1" customHeight="1" x14ac:dyDescent="0.2">
      <c r="A63" s="118" t="s">
        <v>14</v>
      </c>
      <c r="B63" s="8">
        <f t="shared" si="21"/>
        <v>1273.8050000000001</v>
      </c>
      <c r="C63" s="8">
        <f t="shared" si="26"/>
        <v>34.070000000000007</v>
      </c>
      <c r="D63" s="8">
        <f t="shared" si="27"/>
        <v>2.6746637044131565</v>
      </c>
      <c r="E63" s="12"/>
      <c r="F63" s="12"/>
      <c r="G63" s="10"/>
      <c r="H63" s="13"/>
      <c r="I63" s="13"/>
      <c r="J63" s="11"/>
      <c r="K63" s="121">
        <f t="shared" si="23"/>
        <v>1273.8050000000001</v>
      </c>
      <c r="L63" s="121">
        <f t="shared" si="24"/>
        <v>34.070000000000007</v>
      </c>
      <c r="M63" s="123">
        <f t="shared" si="25"/>
        <v>2.6746637044131565</v>
      </c>
    </row>
    <row r="64" spans="1:15" s="3" customFormat="1" ht="15" hidden="1" customHeight="1" x14ac:dyDescent="0.2">
      <c r="A64" s="110" t="s">
        <v>15</v>
      </c>
      <c r="B64" s="111">
        <f>SUM(B56:B63)</f>
        <v>2467122705.8580117</v>
      </c>
      <c r="C64" s="111">
        <f>SUM(C56:C63)</f>
        <v>259478987.79335901</v>
      </c>
      <c r="D64" s="111">
        <f>C64/B64*100</f>
        <v>10.517473945549776</v>
      </c>
      <c r="E64" s="113">
        <f>SUM(E56:E63)</f>
        <v>0</v>
      </c>
      <c r="F64" s="113">
        <f>SUM(F56:F63)</f>
        <v>0</v>
      </c>
      <c r="G64" s="112" t="e">
        <f t="shared" si="29"/>
        <v>#DIV/0!</v>
      </c>
      <c r="H64" s="113">
        <f>SUM(H56:H63)</f>
        <v>0</v>
      </c>
      <c r="I64" s="113">
        <f>SUM(I56:I63)</f>
        <v>0</v>
      </c>
      <c r="J64" s="113" t="e">
        <f t="shared" si="31"/>
        <v>#DIV/0!</v>
      </c>
      <c r="K64" s="113">
        <f>H64+E64+B64</f>
        <v>2467122705.8580117</v>
      </c>
      <c r="L64" s="113">
        <f>I64+F64+C64</f>
        <v>259478987.79335901</v>
      </c>
      <c r="M64" s="114">
        <f t="shared" si="25"/>
        <v>10.517473945549776</v>
      </c>
    </row>
    <row r="65" spans="1:15" ht="15" hidden="1" customHeight="1" x14ac:dyDescent="0.2">
      <c r="A65" s="15"/>
      <c r="B65" s="16"/>
      <c r="C65" s="16"/>
      <c r="D65" s="16"/>
      <c r="E65" s="17"/>
      <c r="F65" s="18"/>
      <c r="G65" s="19"/>
      <c r="H65" s="17"/>
      <c r="I65" s="18"/>
      <c r="J65" s="17"/>
      <c r="K65" s="18"/>
      <c r="L65" s="18"/>
      <c r="M65" s="20"/>
    </row>
    <row r="66" spans="1:15" ht="30" hidden="1" customHeight="1" x14ac:dyDescent="0.2">
      <c r="A66" s="144" t="s">
        <v>56</v>
      </c>
      <c r="B66" s="144"/>
      <c r="C66" s="144"/>
      <c r="D66" s="144"/>
      <c r="E66" s="144"/>
      <c r="F66" s="144"/>
      <c r="G66" s="144"/>
      <c r="H66" s="144"/>
      <c r="I66" s="144"/>
      <c r="J66" s="144"/>
      <c r="K66" s="144"/>
      <c r="L66" s="144"/>
      <c r="M66" s="144"/>
    </row>
    <row r="67" spans="1:15" s="3" customFormat="1" ht="30" hidden="1" customHeight="1" x14ac:dyDescent="0.2">
      <c r="A67" s="116"/>
      <c r="B67" s="148" t="s">
        <v>0</v>
      </c>
      <c r="C67" s="148"/>
      <c r="D67" s="148"/>
      <c r="E67" s="149" t="s">
        <v>25</v>
      </c>
      <c r="F67" s="149"/>
      <c r="G67" s="149"/>
      <c r="H67" s="147" t="s">
        <v>29</v>
      </c>
      <c r="I67" s="147"/>
      <c r="J67" s="147"/>
      <c r="K67" s="145" t="s">
        <v>1</v>
      </c>
      <c r="L67" s="145"/>
      <c r="M67" s="146"/>
    </row>
    <row r="68" spans="1:15" s="2" customFormat="1" ht="45" hidden="1" customHeight="1" x14ac:dyDescent="0.2">
      <c r="A68" s="117" t="s">
        <v>22</v>
      </c>
      <c r="B68" s="5" t="s">
        <v>2</v>
      </c>
      <c r="C68" s="5" t="s">
        <v>17</v>
      </c>
      <c r="D68" s="5" t="s">
        <v>4</v>
      </c>
      <c r="E68" s="6" t="s">
        <v>2</v>
      </c>
      <c r="F68" s="6" t="s">
        <v>17</v>
      </c>
      <c r="G68" s="6" t="s">
        <v>4</v>
      </c>
      <c r="H68" s="7" t="s">
        <v>2</v>
      </c>
      <c r="I68" s="7" t="s">
        <v>17</v>
      </c>
      <c r="J68" s="7" t="s">
        <v>4</v>
      </c>
      <c r="K68" s="119" t="s">
        <v>6</v>
      </c>
      <c r="L68" s="119" t="s">
        <v>3</v>
      </c>
      <c r="M68" s="120" t="s">
        <v>4</v>
      </c>
    </row>
    <row r="69" spans="1:15" ht="15" hidden="1" customHeight="1" x14ac:dyDescent="0.2">
      <c r="A69" s="118" t="s">
        <v>7</v>
      </c>
      <c r="B69" s="8">
        <f t="shared" ref="B69:B76" si="32">B4+B17+B30</f>
        <v>250627505.0291802</v>
      </c>
      <c r="C69" s="8">
        <f t="shared" ref="C69:I69" si="33">C4+C17+C30</f>
        <v>14035917.263553822</v>
      </c>
      <c r="D69" s="8">
        <f>C69/B69*100</f>
        <v>5.6003100146249469</v>
      </c>
      <c r="E69" s="9">
        <f t="shared" si="33"/>
        <v>0</v>
      </c>
      <c r="F69" s="9">
        <f t="shared" si="33"/>
        <v>0</v>
      </c>
      <c r="G69" s="10" t="e">
        <f>F69/E69*100</f>
        <v>#DIV/0!</v>
      </c>
      <c r="H69" s="11">
        <f t="shared" si="33"/>
        <v>0</v>
      </c>
      <c r="I69" s="11">
        <f t="shared" si="33"/>
        <v>0</v>
      </c>
      <c r="J69" s="11" t="e">
        <f>I69/H69*100</f>
        <v>#DIV/0!</v>
      </c>
      <c r="K69" s="121">
        <f t="shared" ref="K69:K76" si="34">H69+E69+B69</f>
        <v>250627505.0291802</v>
      </c>
      <c r="L69" s="122">
        <f t="shared" ref="L69:L77" si="35">I69+F69+C69</f>
        <v>14035917.263553822</v>
      </c>
      <c r="M69" s="123">
        <f t="shared" ref="M69:M77" si="36">L69/K69*100</f>
        <v>5.6003100146249469</v>
      </c>
    </row>
    <row r="70" spans="1:15" ht="15" hidden="1" customHeight="1" x14ac:dyDescent="0.2">
      <c r="A70" s="118" t="s">
        <v>8</v>
      </c>
      <c r="B70" s="8">
        <f t="shared" si="32"/>
        <v>1450564174.1924107</v>
      </c>
      <c r="C70" s="8">
        <f t="shared" ref="C70:C76" si="37">C5+C18+C31</f>
        <v>128407260.608816</v>
      </c>
      <c r="D70" s="8">
        <f t="shared" ref="D70:D77" si="38">C70/B70*100</f>
        <v>8.8522288702122154</v>
      </c>
      <c r="E70" s="9"/>
      <c r="F70" s="9"/>
      <c r="G70" s="10"/>
      <c r="H70" s="13"/>
      <c r="I70" s="13"/>
      <c r="J70" s="11"/>
      <c r="K70" s="121">
        <f t="shared" si="34"/>
        <v>1450564174.1924107</v>
      </c>
      <c r="L70" s="121">
        <f t="shared" si="35"/>
        <v>128407260.608816</v>
      </c>
      <c r="M70" s="123">
        <f t="shared" si="36"/>
        <v>8.8522288702122154</v>
      </c>
    </row>
    <row r="71" spans="1:15" ht="15" hidden="1" customHeight="1" x14ac:dyDescent="0.2">
      <c r="A71" s="118" t="s">
        <v>9</v>
      </c>
      <c r="B71" s="8">
        <f t="shared" si="32"/>
        <v>527047804.52941024</v>
      </c>
      <c r="C71" s="8">
        <f t="shared" si="37"/>
        <v>69911488.642000049</v>
      </c>
      <c r="D71" s="8">
        <f t="shared" si="38"/>
        <v>13.264733870663312</v>
      </c>
      <c r="E71" s="9">
        <f t="shared" ref="E71:F75" si="39">E6+E19+E32</f>
        <v>0</v>
      </c>
      <c r="F71" s="9">
        <f t="shared" si="39"/>
        <v>0</v>
      </c>
      <c r="G71" s="10" t="e">
        <f t="shared" ref="G71:G77" si="40">F71/E71*100</f>
        <v>#DIV/0!</v>
      </c>
      <c r="H71" s="11">
        <f t="shared" ref="H71:I75" si="41">H6+H19+H32</f>
        <v>0</v>
      </c>
      <c r="I71" s="14">
        <f t="shared" si="41"/>
        <v>0</v>
      </c>
      <c r="J71" s="11" t="e">
        <f t="shared" ref="J71:J77" si="42">I71/H71*100</f>
        <v>#DIV/0!</v>
      </c>
      <c r="K71" s="121">
        <f t="shared" si="34"/>
        <v>527047804.52941024</v>
      </c>
      <c r="L71" s="121">
        <f t="shared" si="35"/>
        <v>69911488.642000049</v>
      </c>
      <c r="M71" s="123">
        <f t="shared" si="36"/>
        <v>13.264733870663312</v>
      </c>
    </row>
    <row r="72" spans="1:15" ht="15" hidden="1" customHeight="1" x14ac:dyDescent="0.2">
      <c r="A72" s="118" t="s">
        <v>10</v>
      </c>
      <c r="B72" s="8">
        <f t="shared" si="32"/>
        <v>142487403.78774011</v>
      </c>
      <c r="C72" s="8">
        <f t="shared" si="37"/>
        <v>24834212.411488723</v>
      </c>
      <c r="D72" s="8">
        <f t="shared" si="38"/>
        <v>17.429058114135916</v>
      </c>
      <c r="E72" s="9">
        <f t="shared" si="39"/>
        <v>0</v>
      </c>
      <c r="F72" s="9">
        <f t="shared" si="39"/>
        <v>0</v>
      </c>
      <c r="G72" s="10" t="e">
        <f t="shared" si="40"/>
        <v>#DIV/0!</v>
      </c>
      <c r="H72" s="11">
        <f t="shared" si="41"/>
        <v>0</v>
      </c>
      <c r="I72" s="14">
        <f t="shared" si="41"/>
        <v>0</v>
      </c>
      <c r="J72" s="11" t="e">
        <f t="shared" si="42"/>
        <v>#DIV/0!</v>
      </c>
      <c r="K72" s="121">
        <f t="shared" si="34"/>
        <v>142487403.78774011</v>
      </c>
      <c r="L72" s="121">
        <f t="shared" si="35"/>
        <v>24834212.411488723</v>
      </c>
      <c r="M72" s="123">
        <f t="shared" si="36"/>
        <v>17.429058114135916</v>
      </c>
    </row>
    <row r="73" spans="1:15" ht="15" hidden="1" customHeight="1" x14ac:dyDescent="0.2">
      <c r="A73" s="118" t="s">
        <v>11</v>
      </c>
      <c r="B73" s="8">
        <f t="shared" si="32"/>
        <v>32000.113989999998</v>
      </c>
      <c r="C73" s="8">
        <f t="shared" si="37"/>
        <v>4102.7530499999993</v>
      </c>
      <c r="D73" s="8">
        <f t="shared" si="38"/>
        <v>12.821057610238842</v>
      </c>
      <c r="E73" s="9">
        <f t="shared" si="39"/>
        <v>0</v>
      </c>
      <c r="F73" s="9">
        <f t="shared" si="39"/>
        <v>0</v>
      </c>
      <c r="G73" s="10" t="e">
        <f t="shared" si="40"/>
        <v>#DIV/0!</v>
      </c>
      <c r="H73" s="11">
        <f t="shared" si="41"/>
        <v>0</v>
      </c>
      <c r="I73" s="14">
        <f t="shared" si="41"/>
        <v>0</v>
      </c>
      <c r="J73" s="11" t="e">
        <f t="shared" si="42"/>
        <v>#DIV/0!</v>
      </c>
      <c r="K73" s="121">
        <f t="shared" si="34"/>
        <v>32000.113989999998</v>
      </c>
      <c r="L73" s="121">
        <f t="shared" si="35"/>
        <v>4102.7530499999993</v>
      </c>
      <c r="M73" s="123">
        <f t="shared" si="36"/>
        <v>12.821057610238842</v>
      </c>
    </row>
    <row r="74" spans="1:15" ht="15" hidden="1" customHeight="1" x14ac:dyDescent="0.2">
      <c r="A74" s="118" t="s">
        <v>12</v>
      </c>
      <c r="B74" s="8">
        <f t="shared" si="32"/>
        <v>91523039.886530414</v>
      </c>
      <c r="C74" s="8">
        <f t="shared" si="37"/>
        <v>22094507.404450435</v>
      </c>
      <c r="D74" s="8">
        <f t="shared" si="38"/>
        <v>24.140923893964889</v>
      </c>
      <c r="E74" s="9">
        <f t="shared" si="39"/>
        <v>0</v>
      </c>
      <c r="F74" s="9">
        <f t="shared" si="39"/>
        <v>0</v>
      </c>
      <c r="G74" s="10" t="e">
        <f t="shared" si="40"/>
        <v>#DIV/0!</v>
      </c>
      <c r="H74" s="11">
        <f t="shared" si="41"/>
        <v>0</v>
      </c>
      <c r="I74" s="14">
        <f t="shared" si="41"/>
        <v>0</v>
      </c>
      <c r="J74" s="11" t="e">
        <f t="shared" si="42"/>
        <v>#DIV/0!</v>
      </c>
      <c r="K74" s="121">
        <f t="shared" si="34"/>
        <v>91523039.886530414</v>
      </c>
      <c r="L74" s="121">
        <f t="shared" si="35"/>
        <v>22094507.404450435</v>
      </c>
      <c r="M74" s="123">
        <f t="shared" si="36"/>
        <v>24.140923893964889</v>
      </c>
    </row>
    <row r="75" spans="1:15" ht="15" hidden="1" customHeight="1" x14ac:dyDescent="0.2">
      <c r="A75" s="118" t="s">
        <v>13</v>
      </c>
      <c r="B75" s="8">
        <f t="shared" si="32"/>
        <v>4839504.5137500018</v>
      </c>
      <c r="C75" s="8">
        <f t="shared" si="37"/>
        <v>191464.63999999998</v>
      </c>
      <c r="D75" s="8">
        <f t="shared" si="38"/>
        <v>3.9562860093633674</v>
      </c>
      <c r="E75" s="9">
        <f t="shared" si="39"/>
        <v>0</v>
      </c>
      <c r="F75" s="9">
        <f t="shared" si="39"/>
        <v>0</v>
      </c>
      <c r="G75" s="10" t="e">
        <f t="shared" si="40"/>
        <v>#DIV/0!</v>
      </c>
      <c r="H75" s="11">
        <f t="shared" si="41"/>
        <v>0</v>
      </c>
      <c r="I75" s="11">
        <f t="shared" si="41"/>
        <v>0</v>
      </c>
      <c r="J75" s="11" t="e">
        <f t="shared" si="42"/>
        <v>#DIV/0!</v>
      </c>
      <c r="K75" s="121">
        <f t="shared" si="34"/>
        <v>4839504.5137500018</v>
      </c>
      <c r="L75" s="121">
        <f t="shared" si="35"/>
        <v>191464.63999999998</v>
      </c>
      <c r="M75" s="123">
        <f t="shared" si="36"/>
        <v>3.9562860093633674</v>
      </c>
    </row>
    <row r="76" spans="1:15" ht="15" hidden="1" customHeight="1" x14ac:dyDescent="0.2">
      <c r="A76" s="118" t="s">
        <v>14</v>
      </c>
      <c r="B76" s="8">
        <f t="shared" si="32"/>
        <v>1273.8050000000001</v>
      </c>
      <c r="C76" s="8">
        <f t="shared" si="37"/>
        <v>34.070000000000007</v>
      </c>
      <c r="D76" s="8">
        <f t="shared" si="38"/>
        <v>2.6746637044131565</v>
      </c>
      <c r="E76" s="12"/>
      <c r="F76" s="12"/>
      <c r="G76" s="10"/>
      <c r="H76" s="13"/>
      <c r="I76" s="13"/>
      <c r="J76" s="11"/>
      <c r="K76" s="121">
        <f t="shared" si="34"/>
        <v>1273.8050000000001</v>
      </c>
      <c r="L76" s="121">
        <f t="shared" si="35"/>
        <v>34.070000000000007</v>
      </c>
      <c r="M76" s="123">
        <f t="shared" si="36"/>
        <v>2.6746637044131565</v>
      </c>
    </row>
    <row r="77" spans="1:15" s="3" customFormat="1" ht="15" hidden="1" customHeight="1" x14ac:dyDescent="0.2">
      <c r="A77" s="110" t="s">
        <v>15</v>
      </c>
      <c r="B77" s="111">
        <f>SUM(B69:B76)</f>
        <v>2467122705.8580117</v>
      </c>
      <c r="C77" s="111">
        <f>SUM(C69:C76)</f>
        <v>259478987.79335901</v>
      </c>
      <c r="D77" s="111">
        <f t="shared" si="38"/>
        <v>10.517473945549776</v>
      </c>
      <c r="E77" s="113">
        <f>SUM(E69:E76)</f>
        <v>0</v>
      </c>
      <c r="F77" s="113">
        <f>SUM(F69:F76)</f>
        <v>0</v>
      </c>
      <c r="G77" s="112" t="e">
        <f t="shared" si="40"/>
        <v>#DIV/0!</v>
      </c>
      <c r="H77" s="113">
        <f>SUM(H69:H76)</f>
        <v>0</v>
      </c>
      <c r="I77" s="113">
        <f>SUM(I69:I76)</f>
        <v>0</v>
      </c>
      <c r="J77" s="113" t="e">
        <f t="shared" si="42"/>
        <v>#DIV/0!</v>
      </c>
      <c r="K77" s="113">
        <f>H77+E77+B77</f>
        <v>2467122705.8580117</v>
      </c>
      <c r="L77" s="113">
        <f t="shared" si="35"/>
        <v>259478987.79335901</v>
      </c>
      <c r="M77" s="114">
        <f t="shared" si="36"/>
        <v>10.517473945549776</v>
      </c>
    </row>
    <row r="78" spans="1:15" ht="15" customHeight="1" x14ac:dyDescent="0.2">
      <c r="A78" s="15"/>
      <c r="B78" s="16"/>
      <c r="C78" s="16"/>
      <c r="D78" s="16"/>
      <c r="E78" s="17"/>
      <c r="F78" s="18"/>
      <c r="G78" s="19"/>
      <c r="H78" s="17"/>
      <c r="I78" s="18"/>
      <c r="J78" s="17"/>
      <c r="K78" s="17"/>
      <c r="L78" s="17"/>
      <c r="M78" s="20"/>
    </row>
    <row r="79" spans="1:15" ht="30" customHeight="1" x14ac:dyDescent="0.2">
      <c r="A79" s="144" t="s">
        <v>57</v>
      </c>
      <c r="B79" s="144"/>
      <c r="C79" s="144"/>
      <c r="D79" s="144"/>
      <c r="E79" s="144"/>
      <c r="F79" s="144"/>
      <c r="G79" s="144"/>
      <c r="H79" s="144"/>
      <c r="I79" s="144"/>
      <c r="J79" s="144"/>
      <c r="K79" s="144"/>
      <c r="L79" s="144"/>
      <c r="M79" s="144"/>
      <c r="O79" s="61"/>
    </row>
    <row r="80" spans="1:15" s="3" customFormat="1" ht="30" customHeight="1" x14ac:dyDescent="0.2">
      <c r="A80" s="116"/>
      <c r="B80" s="148" t="s">
        <v>0</v>
      </c>
      <c r="C80" s="148"/>
      <c r="D80" s="148"/>
      <c r="E80" s="149" t="s">
        <v>25</v>
      </c>
      <c r="F80" s="149"/>
      <c r="G80" s="149"/>
      <c r="H80" s="150" t="s">
        <v>29</v>
      </c>
      <c r="I80" s="147"/>
      <c r="J80" s="147"/>
      <c r="K80" s="145" t="s">
        <v>1</v>
      </c>
      <c r="L80" s="145"/>
      <c r="M80" s="146"/>
      <c r="O80" s="59"/>
    </row>
    <row r="81" spans="1:15" s="2" customFormat="1" ht="45" customHeight="1" x14ac:dyDescent="0.2">
      <c r="A81" s="117" t="s">
        <v>24</v>
      </c>
      <c r="B81" s="5" t="s">
        <v>2</v>
      </c>
      <c r="C81" s="5" t="s">
        <v>17</v>
      </c>
      <c r="D81" s="5" t="s">
        <v>4</v>
      </c>
      <c r="E81" s="6" t="s">
        <v>21</v>
      </c>
      <c r="F81" s="6" t="s">
        <v>17</v>
      </c>
      <c r="G81" s="6" t="s">
        <v>4</v>
      </c>
      <c r="H81" s="7" t="s">
        <v>2</v>
      </c>
      <c r="I81" s="7" t="s">
        <v>17</v>
      </c>
      <c r="J81" s="7" t="s">
        <v>4</v>
      </c>
      <c r="K81" s="119" t="s">
        <v>6</v>
      </c>
      <c r="L81" s="119" t="s">
        <v>3</v>
      </c>
      <c r="M81" s="120" t="s">
        <v>4</v>
      </c>
      <c r="O81" s="60"/>
    </row>
    <row r="82" spans="1:15" ht="15" customHeight="1" x14ac:dyDescent="0.2">
      <c r="A82" s="118" t="s">
        <v>7</v>
      </c>
      <c r="B82" s="8">
        <f>B4+B17+B30+B43</f>
        <v>250627505.0291802</v>
      </c>
      <c r="C82" s="8">
        <f>C4+C17+C30+C43</f>
        <v>14035917.263553822</v>
      </c>
      <c r="D82" s="8">
        <f>C82/B82*100</f>
        <v>5.6003100146249469</v>
      </c>
      <c r="E82" s="9">
        <f>E4+E17+E30+E43</f>
        <v>0</v>
      </c>
      <c r="F82" s="9">
        <f>F4+F17+F30+F43</f>
        <v>0</v>
      </c>
      <c r="G82" s="10" t="e">
        <f>F82/E82*100</f>
        <v>#DIV/0!</v>
      </c>
      <c r="H82" s="11">
        <f>H4+H17+H30+H43</f>
        <v>0</v>
      </c>
      <c r="I82" s="11">
        <f>I4+I17+I30+I43</f>
        <v>0</v>
      </c>
      <c r="J82" s="11" t="e">
        <f>I82/H82*100</f>
        <v>#DIV/0!</v>
      </c>
      <c r="K82" s="121">
        <f>H82+E82+B82</f>
        <v>250627505.0291802</v>
      </c>
      <c r="L82" s="122">
        <f t="shared" ref="L82:L89" si="43">I82+F82+C82</f>
        <v>14035917.263553822</v>
      </c>
      <c r="M82" s="123">
        <f t="shared" ref="M82:M90" si="44">L82/K82*100</f>
        <v>5.6003100146249469</v>
      </c>
      <c r="O82" s="61"/>
    </row>
    <row r="83" spans="1:15" ht="15" customHeight="1" x14ac:dyDescent="0.2">
      <c r="A83" s="118" t="s">
        <v>8</v>
      </c>
      <c r="B83" s="8">
        <f t="shared" ref="B83:C89" si="45">B5+B18+B31+B44</f>
        <v>1450564174.1924107</v>
      </c>
      <c r="C83" s="8">
        <f t="shared" si="45"/>
        <v>128407260.608816</v>
      </c>
      <c r="D83" s="8">
        <f t="shared" ref="D83:D90" si="46">C83/B83*100</f>
        <v>8.8522288702122154</v>
      </c>
      <c r="E83" s="9"/>
      <c r="F83" s="9"/>
      <c r="G83" s="10"/>
      <c r="H83" s="11"/>
      <c r="I83" s="11"/>
      <c r="J83" s="13"/>
      <c r="K83" s="121">
        <f t="shared" ref="K83:K89" si="47">H83+E83+B83</f>
        <v>1450564174.1924107</v>
      </c>
      <c r="L83" s="121">
        <f t="shared" si="43"/>
        <v>128407260.608816</v>
      </c>
      <c r="M83" s="123">
        <f t="shared" si="44"/>
        <v>8.8522288702122154</v>
      </c>
      <c r="O83" s="61"/>
    </row>
    <row r="84" spans="1:15" ht="15" customHeight="1" x14ac:dyDescent="0.2">
      <c r="A84" s="118" t="s">
        <v>9</v>
      </c>
      <c r="B84" s="8">
        <f t="shared" si="45"/>
        <v>527047804.52941024</v>
      </c>
      <c r="C84" s="8">
        <f t="shared" si="45"/>
        <v>69911488.642000049</v>
      </c>
      <c r="D84" s="8">
        <f t="shared" si="46"/>
        <v>13.264733870663312</v>
      </c>
      <c r="E84" s="9">
        <f t="shared" ref="E84:E90" si="48">E6+E19+E32+E45</f>
        <v>0</v>
      </c>
      <c r="F84" s="9">
        <f t="shared" ref="F84:F90" si="49">F6+F19+F32+F45</f>
        <v>0</v>
      </c>
      <c r="G84" s="10" t="e">
        <f t="shared" ref="G84:G90" si="50">F84/E84*100</f>
        <v>#DIV/0!</v>
      </c>
      <c r="H84" s="11">
        <f t="shared" ref="H84:I88" si="51">H6+H19+H32+H45</f>
        <v>0</v>
      </c>
      <c r="I84" s="11">
        <f t="shared" si="51"/>
        <v>0</v>
      </c>
      <c r="J84" s="11" t="e">
        <f t="shared" ref="J84:J90" si="52">I84/H84*100</f>
        <v>#DIV/0!</v>
      </c>
      <c r="K84" s="121">
        <f t="shared" si="47"/>
        <v>527047804.52941024</v>
      </c>
      <c r="L84" s="121">
        <f t="shared" si="43"/>
        <v>69911488.642000049</v>
      </c>
      <c r="M84" s="123">
        <f t="shared" si="44"/>
        <v>13.264733870663312</v>
      </c>
      <c r="O84" s="61"/>
    </row>
    <row r="85" spans="1:15" ht="15" customHeight="1" x14ac:dyDescent="0.2">
      <c r="A85" s="118" t="s">
        <v>10</v>
      </c>
      <c r="B85" s="8">
        <f t="shared" si="45"/>
        <v>142487403.78774011</v>
      </c>
      <c r="C85" s="8">
        <f t="shared" si="45"/>
        <v>24834212.411488723</v>
      </c>
      <c r="D85" s="8">
        <f t="shared" si="46"/>
        <v>17.429058114135916</v>
      </c>
      <c r="E85" s="9">
        <f t="shared" si="48"/>
        <v>0</v>
      </c>
      <c r="F85" s="9">
        <f t="shared" si="49"/>
        <v>0</v>
      </c>
      <c r="G85" s="10" t="e">
        <f t="shared" si="50"/>
        <v>#DIV/0!</v>
      </c>
      <c r="H85" s="11">
        <f t="shared" si="51"/>
        <v>0</v>
      </c>
      <c r="I85" s="11">
        <f t="shared" si="51"/>
        <v>0</v>
      </c>
      <c r="J85" s="11" t="e">
        <f t="shared" si="52"/>
        <v>#DIV/0!</v>
      </c>
      <c r="K85" s="121">
        <f t="shared" si="47"/>
        <v>142487403.78774011</v>
      </c>
      <c r="L85" s="121">
        <f t="shared" si="43"/>
        <v>24834212.411488723</v>
      </c>
      <c r="M85" s="123">
        <f t="shared" si="44"/>
        <v>17.429058114135916</v>
      </c>
      <c r="O85" s="61"/>
    </row>
    <row r="86" spans="1:15" ht="15" customHeight="1" x14ac:dyDescent="0.2">
      <c r="A86" s="118" t="s">
        <v>11</v>
      </c>
      <c r="B86" s="8">
        <f t="shared" si="45"/>
        <v>32000.113989999998</v>
      </c>
      <c r="C86" s="8">
        <f t="shared" si="45"/>
        <v>4102.7530499999993</v>
      </c>
      <c r="D86" s="8">
        <f t="shared" si="46"/>
        <v>12.821057610238842</v>
      </c>
      <c r="E86" s="9">
        <f t="shared" si="48"/>
        <v>0</v>
      </c>
      <c r="F86" s="9">
        <f t="shared" si="49"/>
        <v>0</v>
      </c>
      <c r="G86" s="10" t="e">
        <f>F86/E86*100</f>
        <v>#DIV/0!</v>
      </c>
      <c r="H86" s="11">
        <f t="shared" si="51"/>
        <v>0</v>
      </c>
      <c r="I86" s="11">
        <f t="shared" si="51"/>
        <v>0</v>
      </c>
      <c r="J86" s="11" t="e">
        <f>I86/H86*100</f>
        <v>#DIV/0!</v>
      </c>
      <c r="K86" s="121">
        <f>H86+E86+B86</f>
        <v>32000.113989999998</v>
      </c>
      <c r="L86" s="121">
        <f>I86+F86+C86</f>
        <v>4102.7530499999993</v>
      </c>
      <c r="M86" s="123">
        <f>L86/K86*100</f>
        <v>12.821057610238842</v>
      </c>
      <c r="O86" s="61"/>
    </row>
    <row r="87" spans="1:15" ht="15" customHeight="1" x14ac:dyDescent="0.2">
      <c r="A87" s="118" t="s">
        <v>12</v>
      </c>
      <c r="B87" s="8">
        <f t="shared" si="45"/>
        <v>91523039.886530414</v>
      </c>
      <c r="C87" s="8">
        <f t="shared" si="45"/>
        <v>22094507.404450435</v>
      </c>
      <c r="D87" s="8">
        <f t="shared" si="46"/>
        <v>24.140923893964889</v>
      </c>
      <c r="E87" s="9">
        <f t="shared" si="48"/>
        <v>0</v>
      </c>
      <c r="F87" s="9">
        <f t="shared" si="49"/>
        <v>0</v>
      </c>
      <c r="G87" s="10" t="e">
        <f t="shared" si="50"/>
        <v>#DIV/0!</v>
      </c>
      <c r="H87" s="11">
        <f t="shared" si="51"/>
        <v>0</v>
      </c>
      <c r="I87" s="11">
        <f t="shared" si="51"/>
        <v>0</v>
      </c>
      <c r="J87" s="11" t="e">
        <f t="shared" si="52"/>
        <v>#DIV/0!</v>
      </c>
      <c r="K87" s="121">
        <f t="shared" si="47"/>
        <v>91523039.886530414</v>
      </c>
      <c r="L87" s="121">
        <f t="shared" si="43"/>
        <v>22094507.404450435</v>
      </c>
      <c r="M87" s="123">
        <f t="shared" si="44"/>
        <v>24.140923893964889</v>
      </c>
      <c r="O87" s="61"/>
    </row>
    <row r="88" spans="1:15" ht="15" customHeight="1" x14ac:dyDescent="0.2">
      <c r="A88" s="118" t="s">
        <v>13</v>
      </c>
      <c r="B88" s="8">
        <f t="shared" si="45"/>
        <v>4839504.5137500018</v>
      </c>
      <c r="C88" s="8">
        <f t="shared" si="45"/>
        <v>191464.63999999998</v>
      </c>
      <c r="D88" s="8">
        <f t="shared" si="46"/>
        <v>3.9562860093633674</v>
      </c>
      <c r="E88" s="9">
        <f t="shared" si="48"/>
        <v>0</v>
      </c>
      <c r="F88" s="9">
        <f t="shared" si="49"/>
        <v>0</v>
      </c>
      <c r="G88" s="10" t="e">
        <f t="shared" si="50"/>
        <v>#DIV/0!</v>
      </c>
      <c r="H88" s="11">
        <f t="shared" si="51"/>
        <v>0</v>
      </c>
      <c r="I88" s="11">
        <f t="shared" si="51"/>
        <v>0</v>
      </c>
      <c r="J88" s="11" t="e">
        <f t="shared" si="52"/>
        <v>#DIV/0!</v>
      </c>
      <c r="K88" s="121">
        <f t="shared" si="47"/>
        <v>4839504.5137500018</v>
      </c>
      <c r="L88" s="121">
        <f t="shared" si="43"/>
        <v>191464.63999999998</v>
      </c>
      <c r="M88" s="123">
        <f t="shared" si="44"/>
        <v>3.9562860093633674</v>
      </c>
      <c r="O88" s="61"/>
    </row>
    <row r="89" spans="1:15" ht="15" customHeight="1" x14ac:dyDescent="0.2">
      <c r="A89" s="118" t="s">
        <v>14</v>
      </c>
      <c r="B89" s="8">
        <f t="shared" si="45"/>
        <v>1273.8050000000001</v>
      </c>
      <c r="C89" s="8">
        <f t="shared" si="45"/>
        <v>34.070000000000007</v>
      </c>
      <c r="D89" s="8">
        <f t="shared" si="46"/>
        <v>2.6746637044131565</v>
      </c>
      <c r="E89" s="9"/>
      <c r="F89" s="9"/>
      <c r="G89" s="10"/>
      <c r="H89" s="11"/>
      <c r="I89" s="11"/>
      <c r="J89" s="13"/>
      <c r="K89" s="121">
        <f t="shared" si="47"/>
        <v>1273.8050000000001</v>
      </c>
      <c r="L89" s="121">
        <f t="shared" si="43"/>
        <v>34.070000000000007</v>
      </c>
      <c r="M89" s="123">
        <f t="shared" si="44"/>
        <v>2.6746637044131565</v>
      </c>
      <c r="O89" s="61"/>
    </row>
    <row r="90" spans="1:15" s="3" customFormat="1" ht="15" customHeight="1" x14ac:dyDescent="0.2">
      <c r="A90" s="110" t="s">
        <v>15</v>
      </c>
      <c r="B90" s="111">
        <f>B12+B25+B38+B51</f>
        <v>2467122705.8580117</v>
      </c>
      <c r="C90" s="111">
        <f>C12+C25+C38+C51</f>
        <v>259478987.79335901</v>
      </c>
      <c r="D90" s="111">
        <f t="shared" si="46"/>
        <v>10.517473945549776</v>
      </c>
      <c r="E90" s="111">
        <f t="shared" si="48"/>
        <v>0</v>
      </c>
      <c r="F90" s="111">
        <f t="shared" si="49"/>
        <v>0</v>
      </c>
      <c r="G90" s="111" t="e">
        <f t="shared" si="50"/>
        <v>#DIV/0!</v>
      </c>
      <c r="H90" s="113">
        <f>SUM(H82:H89)</f>
        <v>0</v>
      </c>
      <c r="I90" s="113">
        <f>SUM(I82:I89)</f>
        <v>0</v>
      </c>
      <c r="J90" s="111" t="e">
        <f t="shared" si="52"/>
        <v>#DIV/0!</v>
      </c>
      <c r="K90" s="113">
        <f>H90+E90+B90</f>
        <v>2467122705.8580117</v>
      </c>
      <c r="L90" s="113">
        <f>I90+F90+C90</f>
        <v>259478987.79335901</v>
      </c>
      <c r="M90" s="114">
        <f t="shared" si="44"/>
        <v>10.517473945549776</v>
      </c>
      <c r="O90" s="59"/>
    </row>
    <row r="91" spans="1:15" s="3" customFormat="1" ht="12.75" customHeight="1" x14ac:dyDescent="0.2">
      <c r="A91" s="21"/>
      <c r="B91" s="22"/>
      <c r="C91" s="22"/>
      <c r="D91" s="23"/>
      <c r="E91" s="24"/>
      <c r="F91" s="24"/>
      <c r="G91" s="23"/>
      <c r="H91" s="22"/>
      <c r="I91" s="32"/>
      <c r="J91" s="23"/>
      <c r="K91" s="24"/>
      <c r="L91" s="24"/>
      <c r="M91" s="22"/>
    </row>
    <row r="92" spans="1:15" s="3" customFormat="1" ht="12.75" customHeight="1" x14ac:dyDescent="0.2">
      <c r="A92" s="21"/>
      <c r="B92" s="22"/>
      <c r="C92" s="22"/>
      <c r="D92" s="23"/>
      <c r="E92" s="24"/>
      <c r="F92" s="24"/>
      <c r="G92" s="23"/>
      <c r="H92" s="22"/>
      <c r="I92" s="22"/>
      <c r="J92" s="23"/>
      <c r="K92" s="24"/>
      <c r="L92" s="24"/>
      <c r="M92" s="22"/>
    </row>
    <row r="93" spans="1:15" ht="12.75" customHeight="1" x14ac:dyDescent="0.2">
      <c r="C93" s="4"/>
      <c r="D93" s="4"/>
      <c r="F93" s="28"/>
      <c r="G93" s="4"/>
      <c r="I93" s="4"/>
      <c r="J93" s="25"/>
    </row>
    <row r="94" spans="1:15" ht="12.75" customHeight="1" x14ac:dyDescent="0.2">
      <c r="C94" s="4"/>
      <c r="D94" s="4"/>
      <c r="E94" s="29"/>
      <c r="F94" s="29"/>
      <c r="G94" s="31"/>
      <c r="I94" s="4"/>
      <c r="J94" s="25"/>
    </row>
    <row r="95" spans="1:15" ht="12.75" customHeight="1" x14ac:dyDescent="0.2">
      <c r="B95" s="4"/>
      <c r="C95" s="4"/>
      <c r="D95" s="4"/>
      <c r="E95" s="29"/>
      <c r="F95" s="29"/>
      <c r="G95" s="31"/>
      <c r="I95" s="4"/>
    </row>
    <row r="96" spans="1:15" ht="12.75" customHeight="1" x14ac:dyDescent="0.2">
      <c r="E96" s="29"/>
      <c r="F96" s="29"/>
      <c r="G96" s="31"/>
    </row>
    <row r="97" spans="1:7" ht="12.75" customHeight="1" x14ac:dyDescent="0.2">
      <c r="E97" s="29"/>
      <c r="F97" s="29"/>
      <c r="G97" s="31"/>
    </row>
    <row r="98" spans="1:7" x14ac:dyDescent="0.2">
      <c r="E98" s="29"/>
      <c r="F98" s="29"/>
      <c r="G98" s="31"/>
    </row>
    <row r="99" spans="1:7" x14ac:dyDescent="0.2">
      <c r="E99" s="29"/>
      <c r="F99" s="29"/>
      <c r="G99" s="31"/>
    </row>
    <row r="100" spans="1:7" x14ac:dyDescent="0.2">
      <c r="E100" s="29"/>
      <c r="F100" s="29"/>
      <c r="G100" s="31"/>
    </row>
    <row r="101" spans="1:7" x14ac:dyDescent="0.2">
      <c r="E101" s="30"/>
      <c r="F101" s="30"/>
      <c r="G101" s="31"/>
    </row>
    <row r="102" spans="1:7" x14ac:dyDescent="0.2">
      <c r="A102" s="51" t="s">
        <v>30</v>
      </c>
      <c r="B102" s="51" t="s">
        <v>31</v>
      </c>
      <c r="E102" s="35"/>
      <c r="F102" s="35"/>
      <c r="G102" s="35"/>
    </row>
    <row r="103" spans="1:7" x14ac:dyDescent="0.2">
      <c r="A103" s="52" t="s">
        <v>29</v>
      </c>
      <c r="B103" s="52" t="s">
        <v>32</v>
      </c>
      <c r="E103" s="36"/>
      <c r="F103" s="36"/>
      <c r="G103" s="37"/>
    </row>
    <row r="104" spans="1:7" x14ac:dyDescent="0.2">
      <c r="E104" s="36"/>
      <c r="F104" s="36"/>
      <c r="G104" s="37"/>
    </row>
    <row r="105" spans="1:7" x14ac:dyDescent="0.2">
      <c r="E105" s="38"/>
      <c r="F105" s="36"/>
      <c r="G105" s="37"/>
    </row>
  </sheetData>
  <mergeCells count="35">
    <mergeCell ref="H80:J80"/>
    <mergeCell ref="K80:M80"/>
    <mergeCell ref="B80:D80"/>
    <mergeCell ref="E80:G80"/>
    <mergeCell ref="A79:M79"/>
    <mergeCell ref="H67:J67"/>
    <mergeCell ref="K67:M67"/>
    <mergeCell ref="B67:D67"/>
    <mergeCell ref="E67:G67"/>
    <mergeCell ref="H41:J41"/>
    <mergeCell ref="A66:M66"/>
    <mergeCell ref="H54:J54"/>
    <mergeCell ref="K54:M54"/>
    <mergeCell ref="K41:M41"/>
    <mergeCell ref="B41:D41"/>
    <mergeCell ref="E41:G41"/>
    <mergeCell ref="B54:D54"/>
    <mergeCell ref="E54:G54"/>
    <mergeCell ref="A53:M53"/>
    <mergeCell ref="A1:M1"/>
    <mergeCell ref="A14:M14"/>
    <mergeCell ref="A27:M27"/>
    <mergeCell ref="A40:M40"/>
    <mergeCell ref="K15:M15"/>
    <mergeCell ref="K2:M2"/>
    <mergeCell ref="H15:J15"/>
    <mergeCell ref="B28:D28"/>
    <mergeCell ref="B2:D2"/>
    <mergeCell ref="H28:J28"/>
    <mergeCell ref="K28:M28"/>
    <mergeCell ref="E28:G28"/>
    <mergeCell ref="E2:G2"/>
    <mergeCell ref="H2:J2"/>
    <mergeCell ref="B15:D15"/>
    <mergeCell ref="E15:G15"/>
  </mergeCells>
  <phoneticPr fontId="3" type="noConversion"/>
  <pageMargins left="0.39370078740157483" right="0.39370078740157483" top="0.39370078740157483" bottom="0.39370078740157483" header="0.51181102362204722" footer="0.51181102362204722"/>
  <pageSetup paperSize="9" scale="70" orientation="landscape" r:id="rId1"/>
  <headerFooter alignWithMargins="0"/>
  <ignoredErrors>
    <ignoredError sqref="G87:G88 G84:G85 G82 D84:D85 D87:D88 D90 G12 D12" formula="1"/>
    <ignoredError sqref="D17 D35 D36:D37 M35:M38 D18:D24 M17:M25" evalError="1"/>
    <ignoredError sqref="D25 D38" evalError="1"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0070C0"/>
    <pageSetUpPr fitToPage="1"/>
  </sheetPr>
  <dimension ref="A1:R35"/>
  <sheetViews>
    <sheetView showGridLines="0" tabSelected="1" zoomScaleNormal="100" workbookViewId="0">
      <selection activeCell="A40" sqref="A40"/>
    </sheetView>
  </sheetViews>
  <sheetFormatPr baseColWidth="10" defaultRowHeight="12.75" x14ac:dyDescent="0.2"/>
  <cols>
    <col min="1" max="1" width="8.125" customWidth="1"/>
    <col min="2" max="2" width="28.25" customWidth="1"/>
    <col min="3" max="3" width="8.25" customWidth="1"/>
    <col min="4" max="4" width="8.625" customWidth="1"/>
    <col min="5" max="5" width="12.375" customWidth="1"/>
    <col min="6" max="6" width="10.625" customWidth="1"/>
    <col min="7" max="7" width="8.5" style="33" customWidth="1"/>
    <col min="8" max="8" width="8.625" style="33" customWidth="1"/>
    <col min="9" max="9" width="12.375" style="33" customWidth="1"/>
    <col min="10" max="10" width="10.625" customWidth="1"/>
    <col min="12" max="12" width="6.625" customWidth="1"/>
    <col min="13" max="13" width="7.625" customWidth="1"/>
    <col min="14" max="14" width="7.125" customWidth="1"/>
  </cols>
  <sheetData>
    <row r="1" spans="1:16" ht="11.25" customHeight="1" thickBot="1" x14ac:dyDescent="0.25">
      <c r="K1" s="1"/>
    </row>
    <row r="2" spans="1:16" s="1" customFormat="1" ht="39.950000000000003" customHeight="1" thickTop="1" thickBot="1" x14ac:dyDescent="0.25">
      <c r="A2" s="64"/>
      <c r="B2" s="154" t="s">
        <v>43</v>
      </c>
      <c r="C2" s="155"/>
      <c r="D2" s="155"/>
      <c r="E2" s="155"/>
      <c r="F2" s="155"/>
      <c r="G2" s="155"/>
      <c r="H2" s="155"/>
      <c r="I2" s="155"/>
      <c r="J2" s="156"/>
      <c r="K2" s="64"/>
      <c r="L2" s="42"/>
    </row>
    <row r="3" spans="1:16" ht="23.25" customHeight="1" thickTop="1" x14ac:dyDescent="0.2">
      <c r="A3" s="126"/>
      <c r="B3" s="166" t="s">
        <v>36</v>
      </c>
      <c r="C3" s="163" t="s">
        <v>59</v>
      </c>
      <c r="D3" s="163"/>
      <c r="E3" s="163"/>
      <c r="F3" s="164"/>
      <c r="G3" s="163" t="s">
        <v>60</v>
      </c>
      <c r="H3" s="163"/>
      <c r="I3" s="163"/>
      <c r="J3" s="165"/>
      <c r="K3" s="64"/>
      <c r="L3" s="43"/>
    </row>
    <row r="4" spans="1:16" s="40" customFormat="1" ht="82.5" customHeight="1" x14ac:dyDescent="0.2">
      <c r="A4" s="127"/>
      <c r="B4" s="167"/>
      <c r="C4" s="69" t="s">
        <v>37</v>
      </c>
      <c r="D4" s="69" t="s">
        <v>38</v>
      </c>
      <c r="E4" s="69" t="s">
        <v>39</v>
      </c>
      <c r="F4" s="82" t="s">
        <v>4</v>
      </c>
      <c r="G4" s="84" t="s">
        <v>37</v>
      </c>
      <c r="H4" s="69" t="s">
        <v>40</v>
      </c>
      <c r="I4" s="69" t="s">
        <v>41</v>
      </c>
      <c r="J4" s="70" t="s">
        <v>33</v>
      </c>
      <c r="K4" s="64"/>
      <c r="L4" s="55"/>
    </row>
    <row r="5" spans="1:16" s="1" customFormat="1" ht="24" customHeight="1" thickBot="1" x14ac:dyDescent="0.25">
      <c r="A5" s="64"/>
      <c r="B5" s="71" t="s">
        <v>35</v>
      </c>
      <c r="C5" s="91">
        <v>1244.4693962662413</v>
      </c>
      <c r="D5" s="92">
        <v>68.460861859665883</v>
      </c>
      <c r="E5" s="130">
        <v>2.8453014402810152E-2</v>
      </c>
      <c r="F5" s="93">
        <v>5.5012089541990949</v>
      </c>
      <c r="G5" s="94">
        <v>1245.1839171257111</v>
      </c>
      <c r="H5" s="92">
        <v>64.934592902306122</v>
      </c>
      <c r="I5" s="134">
        <v>2.8801865277133312E-2</v>
      </c>
      <c r="J5" s="95">
        <v>5.2148595889510245</v>
      </c>
      <c r="K5" s="64"/>
      <c r="L5" s="42"/>
    </row>
    <row r="6" spans="1:16" s="1" customFormat="1" ht="24" customHeight="1" thickTop="1" x14ac:dyDescent="0.2">
      <c r="A6" s="64"/>
      <c r="B6" s="71" t="s">
        <v>19</v>
      </c>
      <c r="C6" s="96">
        <v>5838.5198002279785</v>
      </c>
      <c r="D6" s="97">
        <v>688.31536646257109</v>
      </c>
      <c r="E6" s="129">
        <v>0.13348941200594902</v>
      </c>
      <c r="F6" s="99">
        <v>11.789210108282825</v>
      </c>
      <c r="G6" s="100">
        <v>6428.2109110697565</v>
      </c>
      <c r="H6" s="97">
        <v>747.27990964251399</v>
      </c>
      <c r="I6" s="98">
        <v>0.14868844841893161</v>
      </c>
      <c r="J6" s="101">
        <v>11.625006086151499</v>
      </c>
      <c r="K6" s="64"/>
      <c r="L6" s="42"/>
    </row>
    <row r="7" spans="1:16" s="1" customFormat="1" ht="15" customHeight="1" x14ac:dyDescent="0.2">
      <c r="A7" s="64"/>
      <c r="B7" s="72" t="s">
        <v>8</v>
      </c>
      <c r="C7" s="85">
        <v>3406.1336349433655</v>
      </c>
      <c r="D7" s="73">
        <v>312.00225247714997</v>
      </c>
      <c r="E7" s="86">
        <v>7.7876378208826411E-2</v>
      </c>
      <c r="F7" s="83">
        <v>9.1600120816263182</v>
      </c>
      <c r="G7" s="90">
        <v>4041.5315905020993</v>
      </c>
      <c r="H7" s="73">
        <v>368.57648315725982</v>
      </c>
      <c r="I7" s="86">
        <v>9.3483096578710401E-2</v>
      </c>
      <c r="J7" s="74">
        <v>9.119722929382565</v>
      </c>
      <c r="K7" s="64"/>
      <c r="L7" s="42"/>
    </row>
    <row r="8" spans="1:16" s="1" customFormat="1" ht="15" customHeight="1" x14ac:dyDescent="0.2">
      <c r="A8" s="64"/>
      <c r="B8" s="72" t="s">
        <v>26</v>
      </c>
      <c r="C8" s="85">
        <v>1490.0916961556502</v>
      </c>
      <c r="D8" s="73">
        <v>192.99161446775992</v>
      </c>
      <c r="E8" s="86">
        <v>3.4068817296294525E-2</v>
      </c>
      <c r="F8" s="83">
        <v>12.951660288133077</v>
      </c>
      <c r="G8" s="90">
        <v>1483.4769572525202</v>
      </c>
      <c r="H8" s="73">
        <v>195.42445872393998</v>
      </c>
      <c r="I8" s="86">
        <v>3.4313728981616068E-2</v>
      </c>
      <c r="J8" s="74">
        <v>13.173407093958284</v>
      </c>
      <c r="K8" s="64"/>
      <c r="L8" s="42"/>
      <c r="O8" s="40"/>
      <c r="P8" s="40"/>
    </row>
    <row r="9" spans="1:16" s="1" customFormat="1" ht="15" customHeight="1" x14ac:dyDescent="0.2">
      <c r="A9" s="64"/>
      <c r="B9" s="72" t="s">
        <v>34</v>
      </c>
      <c r="C9" s="85">
        <v>424.79224726552991</v>
      </c>
      <c r="D9" s="73">
        <v>73.801233995310028</v>
      </c>
      <c r="E9" s="86">
        <v>9.7122677069532426E-3</v>
      </c>
      <c r="F9" s="83">
        <v>17.37348891614263</v>
      </c>
      <c r="G9" s="90">
        <v>422.79512511115013</v>
      </c>
      <c r="H9" s="75">
        <v>71.458354659884961</v>
      </c>
      <c r="I9" s="86">
        <v>9.7795097300880703E-3</v>
      </c>
      <c r="J9" s="76">
        <v>16.90141404565604</v>
      </c>
      <c r="K9" s="64"/>
      <c r="L9" s="42"/>
    </row>
    <row r="10" spans="1:16" s="1" customFormat="1" ht="15" customHeight="1" x14ac:dyDescent="0.2">
      <c r="A10" s="64"/>
      <c r="B10" s="72" t="s">
        <v>28</v>
      </c>
      <c r="C10" s="128">
        <v>3.8158176300000006E-2</v>
      </c>
      <c r="D10" s="77">
        <v>4.4586337299999997E-3</v>
      </c>
      <c r="E10" s="87">
        <v>8.7243217318667731E-7</v>
      </c>
      <c r="F10" s="83">
        <v>11.684609072892195</v>
      </c>
      <c r="G10" s="142">
        <v>3.6832216039999997E-2</v>
      </c>
      <c r="H10" s="143">
        <v>4.1234863000000005E-3</v>
      </c>
      <c r="I10" s="87">
        <v>8.5195167529235659E-7</v>
      </c>
      <c r="J10" s="76">
        <v>11.195325026118089</v>
      </c>
      <c r="K10" s="64"/>
      <c r="L10" s="42"/>
    </row>
    <row r="11" spans="1:16" s="1" customFormat="1" ht="15" customHeight="1" x14ac:dyDescent="0.2">
      <c r="A11" s="64"/>
      <c r="B11" s="72" t="s">
        <v>12</v>
      </c>
      <c r="C11" s="85">
        <v>505.45255545079226</v>
      </c>
      <c r="D11" s="73">
        <v>108.91372019862112</v>
      </c>
      <c r="E11" s="88">
        <v>1.1556450390284877E-2</v>
      </c>
      <c r="F11" s="83">
        <v>21.54776329135095</v>
      </c>
      <c r="G11" s="90">
        <v>466.54437285889651</v>
      </c>
      <c r="H11" s="73">
        <v>111.25406523512925</v>
      </c>
      <c r="I11" s="88">
        <v>1.0791456577679185E-2</v>
      </c>
      <c r="J11" s="74">
        <v>23.846405981361467</v>
      </c>
      <c r="K11" s="64"/>
      <c r="L11" s="42"/>
    </row>
    <row r="12" spans="1:16" s="1" customFormat="1" ht="15" customHeight="1" x14ac:dyDescent="0.2">
      <c r="A12" s="64"/>
      <c r="B12" s="72" t="s">
        <v>13</v>
      </c>
      <c r="C12" s="85">
        <v>11.841282171339996</v>
      </c>
      <c r="D12" s="73">
        <v>0.59561211000000003</v>
      </c>
      <c r="E12" s="88">
        <v>2.7073399569304911E-4</v>
      </c>
      <c r="F12" s="83">
        <v>5.0299629835828723</v>
      </c>
      <c r="G12" s="90">
        <v>13.784550454049997</v>
      </c>
      <c r="H12" s="73">
        <v>0.56109021000000014</v>
      </c>
      <c r="I12" s="88">
        <v>3.1884507952837016E-4</v>
      </c>
      <c r="J12" s="74">
        <v>4.0704280627094951</v>
      </c>
      <c r="K12" s="64"/>
      <c r="L12" s="42"/>
    </row>
    <row r="13" spans="1:16" s="1" customFormat="1" ht="15" customHeight="1" x14ac:dyDescent="0.2">
      <c r="A13" s="64"/>
      <c r="B13" s="72" t="s">
        <v>14</v>
      </c>
      <c r="C13" s="141">
        <v>0.17022606499999998</v>
      </c>
      <c r="D13" s="135">
        <v>6.4745799999999989E-3</v>
      </c>
      <c r="E13" s="89">
        <v>3.8919757237183935E-6</v>
      </c>
      <c r="F13" s="83">
        <v>3.803518573962219</v>
      </c>
      <c r="G13" s="133">
        <v>4.1482675000000004E-2</v>
      </c>
      <c r="H13" s="125">
        <v>1.3341699999999998E-3</v>
      </c>
      <c r="I13" s="89">
        <v>9.5951963421037646E-7</v>
      </c>
      <c r="J13" s="74">
        <v>3.2162101407394763</v>
      </c>
      <c r="K13" s="64"/>
      <c r="L13" s="42"/>
    </row>
    <row r="14" spans="1:16" s="1" customFormat="1" ht="39.950000000000003" customHeight="1" thickBot="1" x14ac:dyDescent="0.25">
      <c r="A14" s="64"/>
      <c r="B14" s="102" t="s">
        <v>20</v>
      </c>
      <c r="C14" s="103">
        <v>7082.9891964942199</v>
      </c>
      <c r="D14" s="104">
        <v>756.77622832223699</v>
      </c>
      <c r="E14" s="140">
        <v>0.16194242640875917</v>
      </c>
      <c r="F14" s="105">
        <v>10.684418786023411</v>
      </c>
      <c r="G14" s="106">
        <v>7673.3948281954672</v>
      </c>
      <c r="H14" s="107">
        <v>812.21450254482011</v>
      </c>
      <c r="I14" s="108">
        <v>0.17749031369606491</v>
      </c>
      <c r="J14" s="109">
        <v>10.584813120268262</v>
      </c>
      <c r="K14" s="64"/>
      <c r="L14" s="42"/>
    </row>
    <row r="15" spans="1:16" s="40" customFormat="1" ht="15" customHeight="1" thickTop="1" thickBot="1" x14ac:dyDescent="0.25">
      <c r="A15" s="127"/>
      <c r="B15" s="151" t="s">
        <v>42</v>
      </c>
      <c r="C15" s="152"/>
      <c r="D15" s="152"/>
      <c r="E15" s="152"/>
      <c r="F15" s="152"/>
      <c r="G15" s="152"/>
      <c r="H15" s="152"/>
      <c r="I15" s="152"/>
      <c r="J15" s="153"/>
      <c r="K15" s="64"/>
      <c r="L15" s="55"/>
    </row>
    <row r="16" spans="1:16" s="40" customFormat="1" ht="15" customHeight="1" thickTop="1" thickBot="1" x14ac:dyDescent="0.25">
      <c r="A16" s="127"/>
      <c r="B16" s="160" t="s">
        <v>61</v>
      </c>
      <c r="C16" s="161"/>
      <c r="D16" s="161"/>
      <c r="E16" s="161"/>
      <c r="F16" s="161"/>
      <c r="G16" s="161"/>
      <c r="H16" s="161"/>
      <c r="I16" s="161"/>
      <c r="J16" s="162"/>
      <c r="K16" s="64"/>
      <c r="L16" s="55"/>
    </row>
    <row r="17" spans="1:18" s="40" customFormat="1" ht="15" customHeight="1" thickTop="1" x14ac:dyDescent="0.2">
      <c r="A17" s="127"/>
      <c r="B17" s="157" t="s">
        <v>62</v>
      </c>
      <c r="C17" s="158"/>
      <c r="D17" s="158"/>
      <c r="E17" s="158"/>
      <c r="F17" s="158"/>
      <c r="G17" s="158"/>
      <c r="H17" s="158"/>
      <c r="I17" s="158"/>
      <c r="J17" s="159"/>
      <c r="K17" s="64"/>
      <c r="L17" s="55"/>
    </row>
    <row r="18" spans="1:18" ht="18.75" customHeight="1" thickBot="1" x14ac:dyDescent="0.25">
      <c r="A18" s="126"/>
      <c r="B18" s="81" t="s">
        <v>67</v>
      </c>
      <c r="C18" s="78"/>
      <c r="D18" s="78"/>
      <c r="E18" s="78"/>
      <c r="F18" s="78"/>
      <c r="G18" s="79"/>
      <c r="H18" s="79"/>
      <c r="I18" s="79"/>
      <c r="J18" s="80"/>
      <c r="K18" s="64"/>
      <c r="L18" s="43"/>
    </row>
    <row r="19" spans="1:18" ht="13.5" thickTop="1" x14ac:dyDescent="0.2">
      <c r="A19" s="126"/>
      <c r="B19" s="34"/>
    </row>
    <row r="20" spans="1:18" x14ac:dyDescent="0.2">
      <c r="A20" s="126"/>
      <c r="C20" s="40"/>
      <c r="D20" s="40"/>
      <c r="E20" s="40"/>
      <c r="F20" s="41"/>
      <c r="G20" s="40"/>
    </row>
    <row r="21" spans="1:18" x14ac:dyDescent="0.2">
      <c r="A21" s="126"/>
      <c r="B21" s="41" t="s">
        <v>18</v>
      </c>
      <c r="C21" s="40"/>
      <c r="F21" s="57"/>
      <c r="G21" s="55"/>
    </row>
    <row r="22" spans="1:18" x14ac:dyDescent="0.2">
      <c r="A22" s="126"/>
      <c r="B22" s="63">
        <v>43232.752640999992</v>
      </c>
      <c r="C22" s="138" t="s">
        <v>63</v>
      </c>
      <c r="D22" s="139"/>
      <c r="F22" s="43"/>
      <c r="G22" s="126"/>
    </row>
    <row r="23" spans="1:18" x14ac:dyDescent="0.2">
      <c r="A23" s="126"/>
      <c r="B23" s="63">
        <v>43737.699585999988</v>
      </c>
      <c r="C23" s="138" t="s">
        <v>64</v>
      </c>
      <c r="D23" s="139"/>
      <c r="F23" s="43"/>
      <c r="G23" s="126"/>
    </row>
    <row r="24" spans="1:18" x14ac:dyDescent="0.2">
      <c r="A24" s="43"/>
      <c r="F24" s="43"/>
      <c r="G24" s="55"/>
    </row>
    <row r="25" spans="1:18" s="43" customFormat="1" ht="23.25" customHeight="1" x14ac:dyDescent="0.2">
      <c r="B25" s="136"/>
      <c r="C25" s="126"/>
      <c r="G25" s="55"/>
      <c r="H25" s="57"/>
      <c r="I25" s="57"/>
    </row>
    <row r="26" spans="1:18" s="44" customFormat="1" x14ac:dyDescent="0.2">
      <c r="B26" s="137" t="s">
        <v>58</v>
      </c>
      <c r="C26" s="137"/>
      <c r="D26" s="137"/>
      <c r="E26" s="137"/>
      <c r="F26" s="58"/>
      <c r="G26" s="40"/>
      <c r="H26" s="33"/>
      <c r="I26" s="33"/>
      <c r="P26"/>
      <c r="Q26"/>
      <c r="R26"/>
    </row>
    <row r="27" spans="1:18" s="44" customFormat="1" ht="2.25" customHeight="1" x14ac:dyDescent="0.2">
      <c r="F27" s="58"/>
      <c r="G27" s="40"/>
      <c r="H27" s="33"/>
      <c r="I27" s="33"/>
      <c r="O27" s="45"/>
      <c r="P27"/>
      <c r="Q27"/>
      <c r="R27"/>
    </row>
    <row r="28" spans="1:18" s="65" customFormat="1" x14ac:dyDescent="0.2">
      <c r="A28" s="168">
        <v>2018</v>
      </c>
      <c r="B28" s="56" t="s">
        <v>65</v>
      </c>
      <c r="C28" s="56"/>
      <c r="D28" s="56"/>
      <c r="E28" s="56"/>
      <c r="F28" s="66"/>
      <c r="G28" s="40"/>
      <c r="H28" s="67"/>
      <c r="I28" s="67"/>
    </row>
    <row r="29" spans="1:18" s="65" customFormat="1" x14ac:dyDescent="0.2">
      <c r="A29" s="168">
        <v>2017</v>
      </c>
      <c r="B29" s="56" t="s">
        <v>66</v>
      </c>
      <c r="C29" s="56"/>
      <c r="D29" s="56"/>
      <c r="E29" s="124"/>
      <c r="F29" s="66"/>
      <c r="G29" s="40"/>
      <c r="H29" s="67"/>
      <c r="I29" s="67"/>
    </row>
    <row r="30" spans="1:18" x14ac:dyDescent="0.2">
      <c r="B30" s="56"/>
      <c r="F30" s="43"/>
      <c r="G30" s="39"/>
    </row>
    <row r="31" spans="1:18" s="47" customFormat="1" ht="4.5" customHeight="1" x14ac:dyDescent="0.2">
      <c r="B31" s="46"/>
      <c r="G31" s="48"/>
      <c r="H31" s="33"/>
      <c r="I31" s="33"/>
    </row>
    <row r="32" spans="1:18" x14ac:dyDescent="0.2">
      <c r="B32" s="46"/>
      <c r="C32" s="47"/>
      <c r="D32" s="47"/>
      <c r="E32" s="47"/>
      <c r="F32" s="47"/>
    </row>
    <row r="33" spans="1:6" x14ac:dyDescent="0.2">
      <c r="B33" s="46"/>
      <c r="C33" s="47"/>
      <c r="D33" s="47"/>
      <c r="E33" s="47"/>
      <c r="F33" s="47"/>
    </row>
    <row r="34" spans="1:6" x14ac:dyDescent="0.2">
      <c r="A34" s="53"/>
      <c r="B34" s="54"/>
      <c r="C34" s="53"/>
      <c r="D34" s="53"/>
      <c r="E34" s="53"/>
      <c r="F34" s="47"/>
    </row>
    <row r="35" spans="1:6" x14ac:dyDescent="0.2">
      <c r="A35" s="53"/>
      <c r="B35" s="54"/>
      <c r="C35" s="53"/>
      <c r="D35" s="53"/>
      <c r="E35" s="53"/>
      <c r="F35" s="47"/>
    </row>
  </sheetData>
  <mergeCells count="7">
    <mergeCell ref="B15:J15"/>
    <mergeCell ref="B2:J2"/>
    <mergeCell ref="B17:J17"/>
    <mergeCell ref="B16:J16"/>
    <mergeCell ref="C3:F3"/>
    <mergeCell ref="G3:J3"/>
    <mergeCell ref="B3:B4"/>
  </mergeCells>
  <phoneticPr fontId="0" type="noConversion"/>
  <hyperlinks>
    <hyperlink ref="B28:D28" r:id="rId1" display="Kopie von MoMeOeN1_Bil-2018_3Q2018_Stand_012019.xlsx" xr:uid="{93BBEAA8-6699-47A7-BCC6-A221EFEF7433}"/>
    <hyperlink ref="B29:D29" r:id="rId2" display="Kopie von BStOeN-2017_JJ1Bil_3Q2017_Stand082018.xlsx" xr:uid="{7ACB4D5B-14ED-4D3D-BF20-E574C975E27E}"/>
  </hyperlinks>
  <pageMargins left="0.78740157499999996" right="0.78740157499999996" top="0.984251969" bottom="0.984251969" header="0.4921259845" footer="0.4921259845"/>
  <pageSetup paperSize="9" scale="62" orientation="landscape" verticalDpi="1200" copies="5"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J38" sqref="J38"/>
    </sheetView>
  </sheetViews>
  <sheetFormatPr baseColWidth="10" defaultRowHeight="12.75" x14ac:dyDescent="0.2"/>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intern Ökomengen2016 Formular</vt:lpstr>
      <vt:lpstr>Ökomengen 1.-3. Q 2018 GWh</vt:lpstr>
      <vt:lpstr>Tabelle1</vt:lpstr>
      <vt:lpstr>'Ökomengen 1.-3. Q 2018 GWh'!Druckbereich</vt:lpstr>
    </vt:vector>
  </TitlesOfParts>
  <Company>E-Control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ahi</dc:creator>
  <cp:lastModifiedBy>Hilfrich Andrea</cp:lastModifiedBy>
  <cp:lastPrinted>2016-02-23T12:35:19Z</cp:lastPrinted>
  <dcterms:created xsi:type="dcterms:W3CDTF">2004-05-19T13:37:57Z</dcterms:created>
  <dcterms:modified xsi:type="dcterms:W3CDTF">2019-01-14T09:39:08Z</dcterms:modified>
</cp:coreProperties>
</file>