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filterPrivacy="1" codeName="DieseArbeitsmappe"/>
  <xr:revisionPtr revIDLastSave="0" documentId="13_ncr:1_{17177A86-9ADF-4B24-99D5-EDB6EF3D9CE4}" xr6:coauthVersionLast="47" xr6:coauthVersionMax="47" xr10:uidLastSave="{00000000-0000-0000-0000-000000000000}"/>
  <bookViews>
    <workbookView xWindow="-120" yWindow="-120" windowWidth="51840" windowHeight="21120" activeTab="5" xr2:uid="{00000000-000D-0000-FFFF-FFFF00000000}"/>
  </bookViews>
  <sheets>
    <sheet name="U" sheetId="6" r:id="rId1"/>
    <sheet name="TT_Sp" sheetId="26" r:id="rId2"/>
    <sheet name="MM_Bil_Kap" sheetId="34" r:id="rId3"/>
    <sheet name="MM_Fr_Kap" sheetId="33" r:id="rId4"/>
    <sheet name="JJ_SpAnl" sheetId="32" r:id="rId5"/>
    <sheet name="L" sheetId="16" r:id="rId6"/>
  </sheets>
  <definedNames>
    <definedName name="_xlnm._FilterDatabase" localSheetId="1" hidden="1">TT_Sp!#REF!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5" i="33" l="1"/>
  <c r="A6" i="34"/>
  <c r="A377" i="26"/>
  <c r="N377" i="26"/>
  <c r="O377" i="26"/>
  <c r="P377" i="26"/>
  <c r="M3" i="26" s="1" a="1"/>
  <c r="M3" i="26" s="1"/>
  <c r="A378" i="26"/>
  <c r="A379" i="26" s="1"/>
  <c r="A380" i="26" s="1"/>
  <c r="A381" i="26" s="1"/>
  <c r="N378" i="26"/>
  <c r="O378" i="26"/>
  <c r="P378" i="26"/>
  <c r="N379" i="26"/>
  <c r="O379" i="26"/>
  <c r="P379" i="26"/>
  <c r="N380" i="26"/>
  <c r="O380" i="26"/>
  <c r="P380" i="26"/>
  <c r="N381" i="26"/>
  <c r="O381" i="26"/>
  <c r="P381" i="26"/>
  <c r="J3" i="26" a="1"/>
  <c r="J3" i="26" s="1"/>
  <c r="J4" i="26" l="1" a="1"/>
  <c r="J4" i="26" s="1"/>
  <c r="O4" i="26" a="1"/>
  <c r="O4" i="26" s="1"/>
  <c r="M4" i="26" a="1"/>
  <c r="M4" i="26" s="1"/>
  <c r="O3" i="26" a="1"/>
  <c r="O3" i="26" s="1"/>
  <c r="N13" i="26"/>
  <c r="N14" i="26"/>
  <c r="N15" i="26"/>
  <c r="N16" i="26"/>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N145" i="26"/>
  <c r="N146" i="26"/>
  <c r="N147" i="26"/>
  <c r="N148" i="26"/>
  <c r="N149" i="26"/>
  <c r="N150" i="26"/>
  <c r="N151" i="26"/>
  <c r="N152" i="26"/>
  <c r="N153" i="26"/>
  <c r="N154" i="26"/>
  <c r="N155" i="26"/>
  <c r="N156" i="26"/>
  <c r="N157" i="26"/>
  <c r="N158" i="26"/>
  <c r="N159" i="26"/>
  <c r="N160" i="26"/>
  <c r="N161" i="26"/>
  <c r="N162" i="26"/>
  <c r="N163" i="26"/>
  <c r="N164" i="26"/>
  <c r="N165" i="26"/>
  <c r="N166" i="26"/>
  <c r="N167" i="26"/>
  <c r="N168" i="26"/>
  <c r="N169" i="26"/>
  <c r="N170" i="26"/>
  <c r="N171" i="26"/>
  <c r="N172" i="26"/>
  <c r="N173" i="26"/>
  <c r="N174" i="26"/>
  <c r="N175" i="26"/>
  <c r="N176" i="26"/>
  <c r="N177" i="26"/>
  <c r="N178" i="26"/>
  <c r="N179" i="26"/>
  <c r="N180" i="26"/>
  <c r="N181" i="26"/>
  <c r="N182" i="26"/>
  <c r="N183" i="26"/>
  <c r="N184" i="26"/>
  <c r="N185" i="26"/>
  <c r="N186" i="26"/>
  <c r="N187" i="26"/>
  <c r="N188" i="26"/>
  <c r="N189" i="26"/>
  <c r="N190" i="26"/>
  <c r="N191" i="26"/>
  <c r="N192" i="26"/>
  <c r="N193" i="26"/>
  <c r="N194" i="26"/>
  <c r="N195" i="26"/>
  <c r="N196" i="26"/>
  <c r="N197" i="26"/>
  <c r="N198" i="26"/>
  <c r="N199" i="26"/>
  <c r="N200" i="26"/>
  <c r="N201" i="26"/>
  <c r="N202" i="26"/>
  <c r="N203" i="26"/>
  <c r="N204" i="26"/>
  <c r="N205" i="26"/>
  <c r="N206" i="26"/>
  <c r="N207" i="26"/>
  <c r="N208" i="26"/>
  <c r="N209" i="26"/>
  <c r="N210" i="26"/>
  <c r="N211" i="26"/>
  <c r="N212" i="26"/>
  <c r="N213" i="26"/>
  <c r="N214" i="26"/>
  <c r="N215" i="26"/>
  <c r="N216" i="26"/>
  <c r="N217" i="26"/>
  <c r="N218" i="26"/>
  <c r="N219" i="26"/>
  <c r="N220" i="26"/>
  <c r="N221" i="26"/>
  <c r="N222" i="26"/>
  <c r="N223" i="26"/>
  <c r="N224" i="26"/>
  <c r="N225" i="26"/>
  <c r="N226" i="26"/>
  <c r="N227" i="26"/>
  <c r="N228" i="26"/>
  <c r="N229" i="26"/>
  <c r="N230" i="26"/>
  <c r="N231" i="26"/>
  <c r="N232" i="26"/>
  <c r="N233" i="26"/>
  <c r="N234" i="26"/>
  <c r="N235" i="26"/>
  <c r="N236" i="26"/>
  <c r="N237" i="26"/>
  <c r="N238" i="26"/>
  <c r="N239" i="26"/>
  <c r="N240" i="26"/>
  <c r="N241" i="26"/>
  <c r="N242" i="26"/>
  <c r="N243" i="26"/>
  <c r="N244" i="26"/>
  <c r="N245" i="26"/>
  <c r="N246" i="26"/>
  <c r="N247" i="26"/>
  <c r="N248" i="26"/>
  <c r="N249" i="26"/>
  <c r="N250" i="26"/>
  <c r="N251" i="26"/>
  <c r="N252" i="26"/>
  <c r="N253" i="26"/>
  <c r="N254" i="26"/>
  <c r="N255" i="26"/>
  <c r="N256" i="26"/>
  <c r="N257" i="26"/>
  <c r="N258" i="26"/>
  <c r="N259" i="26"/>
  <c r="N260" i="26"/>
  <c r="N261" i="26"/>
  <c r="N262" i="26"/>
  <c r="N263" i="26"/>
  <c r="N264" i="26"/>
  <c r="N265" i="26"/>
  <c r="N266" i="26"/>
  <c r="N267" i="26"/>
  <c r="N268" i="26"/>
  <c r="N269" i="26"/>
  <c r="N270" i="26"/>
  <c r="N271" i="26"/>
  <c r="N272" i="26"/>
  <c r="N273" i="26"/>
  <c r="N274" i="26"/>
  <c r="N275" i="26"/>
  <c r="N276" i="26"/>
  <c r="N277" i="26"/>
  <c r="N278" i="26"/>
  <c r="N279" i="26"/>
  <c r="N280" i="26"/>
  <c r="N281" i="26"/>
  <c r="N282" i="26"/>
  <c r="N283" i="26"/>
  <c r="N284" i="26"/>
  <c r="N285" i="26"/>
  <c r="N286" i="26"/>
  <c r="N287" i="26"/>
  <c r="N288" i="26"/>
  <c r="N289" i="26"/>
  <c r="N290" i="26"/>
  <c r="N291" i="26"/>
  <c r="N292" i="26"/>
  <c r="N293" i="26"/>
  <c r="N294" i="26"/>
  <c r="N295" i="26"/>
  <c r="N296" i="26"/>
  <c r="N297" i="26"/>
  <c r="N298" i="26"/>
  <c r="N299" i="26"/>
  <c r="N300" i="26"/>
  <c r="N301" i="26"/>
  <c r="N302" i="26"/>
  <c r="N303" i="26"/>
  <c r="N304" i="26"/>
  <c r="N305" i="26"/>
  <c r="N306" i="26"/>
  <c r="N307" i="26"/>
  <c r="N308" i="26"/>
  <c r="N309" i="26"/>
  <c r="N310" i="26"/>
  <c r="N311" i="26"/>
  <c r="N312" i="26"/>
  <c r="N313" i="26"/>
  <c r="N314" i="26"/>
  <c r="N315" i="26"/>
  <c r="N316" i="26"/>
  <c r="N317" i="26"/>
  <c r="N318" i="26"/>
  <c r="N319" i="26"/>
  <c r="N320" i="26"/>
  <c r="N321" i="26"/>
  <c r="N322" i="26"/>
  <c r="N323" i="26"/>
  <c r="N324" i="26"/>
  <c r="N325" i="26"/>
  <c r="N326" i="26"/>
  <c r="N327" i="26"/>
  <c r="N328" i="26"/>
  <c r="N329" i="26"/>
  <c r="N330" i="26"/>
  <c r="N331" i="26"/>
  <c r="N332" i="26"/>
  <c r="N333" i="26"/>
  <c r="N334" i="26"/>
  <c r="N335" i="26"/>
  <c r="N336" i="26"/>
  <c r="N337" i="26"/>
  <c r="N338" i="26"/>
  <c r="N339" i="26"/>
  <c r="N340" i="26"/>
  <c r="N341" i="26"/>
  <c r="N342" i="26"/>
  <c r="N343" i="26"/>
  <c r="N344" i="26"/>
  <c r="N345" i="26"/>
  <c r="N346" i="26"/>
  <c r="N347" i="26"/>
  <c r="N348" i="26"/>
  <c r="N349" i="26"/>
  <c r="N350" i="26"/>
  <c r="N351" i="26"/>
  <c r="N352" i="26"/>
  <c r="N353" i="26"/>
  <c r="N354" i="26"/>
  <c r="N355" i="26"/>
  <c r="N356" i="26"/>
  <c r="N357" i="26"/>
  <c r="N358" i="26"/>
  <c r="N359" i="26"/>
  <c r="N360" i="26"/>
  <c r="N361" i="26"/>
  <c r="N362" i="26"/>
  <c r="N363" i="26"/>
  <c r="N364" i="26"/>
  <c r="N365" i="26"/>
  <c r="N366" i="26"/>
  <c r="N367" i="26"/>
  <c r="N368" i="26"/>
  <c r="N369" i="26"/>
  <c r="N370" i="26"/>
  <c r="N371" i="26"/>
  <c r="N372" i="26"/>
  <c r="N373" i="26"/>
  <c r="N374" i="26"/>
  <c r="N375" i="26"/>
  <c r="N376" i="26"/>
  <c r="N11" i="26"/>
  <c r="N12" i="26"/>
  <c r="AE7" i="26"/>
  <c r="AG7" i="26"/>
  <c r="AI7" i="26"/>
  <c r="AK7" i="26"/>
  <c r="AM7" i="26"/>
  <c r="AO7" i="26"/>
  <c r="AQ7" i="26"/>
  <c r="AS7" i="26"/>
  <c r="AU7" i="26"/>
  <c r="AW7" i="26"/>
  <c r="AY7" i="26"/>
  <c r="BA7" i="26"/>
  <c r="BC7" i="26"/>
  <c r="BE7" i="26"/>
  <c r="BG7" i="26"/>
  <c r="BI7" i="26"/>
  <c r="BK7" i="26"/>
  <c r="BM7" i="26"/>
  <c r="BO7" i="26"/>
  <c r="BQ7" i="26"/>
  <c r="BS7" i="26"/>
  <c r="BU7" i="26"/>
  <c r="BW7" i="26"/>
  <c r="BY7" i="26"/>
  <c r="CA7" i="26"/>
  <c r="CC7" i="26"/>
  <c r="CE7" i="26"/>
  <c r="CG7" i="26"/>
  <c r="CI7" i="26"/>
  <c r="CK7" i="26"/>
  <c r="CM7" i="26"/>
  <c r="CO7" i="26"/>
  <c r="CQ7" i="26"/>
  <c r="CS7" i="26"/>
  <c r="CU7" i="26"/>
  <c r="CW7" i="26"/>
  <c r="CY7" i="26"/>
  <c r="DA7" i="26"/>
  <c r="DC7" i="26"/>
  <c r="A11" i="33" l="1"/>
  <c r="A12" i="33" s="1"/>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33" i="33" s="1"/>
  <c r="A34" i="33" s="1"/>
  <c r="A35" i="33" s="1"/>
  <c r="A36" i="33" s="1"/>
  <c r="A37" i="33" s="1"/>
  <c r="A38" i="33" s="1"/>
  <c r="A39" i="33" s="1"/>
  <c r="A40" i="33" s="1"/>
  <c r="A41" i="33" s="1"/>
  <c r="A42" i="33" s="1"/>
  <c r="A43" i="33" s="1"/>
  <c r="A44" i="33" s="1"/>
  <c r="A45" i="33" s="1"/>
  <c r="A46" i="33" s="1"/>
  <c r="A47" i="33" s="1"/>
  <c r="A48" i="33" s="1"/>
  <c r="A49" i="33" s="1"/>
  <c r="A50" i="33" s="1"/>
  <c r="A51" i="33" s="1"/>
  <c r="A52" i="33" s="1"/>
  <c r="A53" i="33" s="1"/>
  <c r="A54" i="33" s="1"/>
  <c r="A55" i="33" s="1"/>
  <c r="A56" i="33" s="1"/>
  <c r="A57" i="33" s="1"/>
  <c r="A58" i="33" s="1"/>
  <c r="A59" i="33" s="1"/>
  <c r="A60" i="33" s="1"/>
  <c r="A61" i="33" s="1"/>
  <c r="A62" i="33" s="1"/>
  <c r="A63" i="33" s="1"/>
  <c r="A64" i="33" s="1"/>
  <c r="A65" i="33" s="1"/>
  <c r="A66" i="33" s="1"/>
  <c r="A67" i="33" s="1"/>
  <c r="A68" i="33" s="1"/>
  <c r="A69" i="33" s="1"/>
  <c r="A70" i="33" s="1"/>
  <c r="A71" i="33" s="1"/>
  <c r="A72" i="33" s="1"/>
  <c r="A73" i="33" s="1"/>
  <c r="A74" i="33" s="1"/>
  <c r="A75" i="33" s="1"/>
  <c r="A76" i="33" s="1"/>
  <c r="A77" i="33" s="1"/>
  <c r="A78" i="33" s="1"/>
  <c r="A79" i="33" s="1"/>
  <c r="A80" i="33" s="1"/>
  <c r="A81" i="33" s="1"/>
  <c r="A82" i="33" s="1"/>
  <c r="A83" i="33" s="1"/>
  <c r="A84" i="33" s="1"/>
  <c r="A85" i="33" s="1"/>
  <c r="A86" i="33" s="1"/>
  <c r="A87" i="33" s="1"/>
  <c r="A88" i="33" s="1"/>
  <c r="A89" i="33" s="1"/>
  <c r="A90" i="33" s="1"/>
  <c r="A91" i="33" s="1"/>
  <c r="A92" i="33" s="1"/>
  <c r="A93" i="33" s="1"/>
  <c r="A94" i="33" s="1"/>
  <c r="H13" i="33"/>
  <c r="I13" i="33"/>
  <c r="J13" i="33"/>
  <c r="H14" i="33"/>
  <c r="I14" i="33"/>
  <c r="J14" i="33"/>
  <c r="H15" i="33"/>
  <c r="I15" i="33"/>
  <c r="J15" i="33"/>
  <c r="H16" i="33"/>
  <c r="I16" i="33"/>
  <c r="J16" i="33"/>
  <c r="H17" i="33"/>
  <c r="I17" i="33"/>
  <c r="J17" i="33"/>
  <c r="H18" i="33"/>
  <c r="I18" i="33"/>
  <c r="J18" i="33"/>
  <c r="H19" i="33"/>
  <c r="I19" i="33"/>
  <c r="J19" i="33"/>
  <c r="H20" i="33"/>
  <c r="I20" i="33"/>
  <c r="J20" i="33"/>
  <c r="H21" i="33"/>
  <c r="I21" i="33"/>
  <c r="J21" i="33"/>
  <c r="H22" i="33"/>
  <c r="I22" i="33"/>
  <c r="J22" i="33"/>
  <c r="H23" i="33"/>
  <c r="I23" i="33"/>
  <c r="J23" i="33"/>
  <c r="H24" i="33"/>
  <c r="I24" i="33"/>
  <c r="J24" i="33"/>
  <c r="H25" i="33"/>
  <c r="I25" i="33"/>
  <c r="J25" i="33"/>
  <c r="H26" i="33"/>
  <c r="I26" i="33"/>
  <c r="J26" i="33"/>
  <c r="H27" i="33"/>
  <c r="I27" i="33"/>
  <c r="J27" i="33"/>
  <c r="H28" i="33"/>
  <c r="I28" i="33"/>
  <c r="J28" i="33"/>
  <c r="H29" i="33"/>
  <c r="I29" i="33"/>
  <c r="J29" i="33"/>
  <c r="H30" i="33"/>
  <c r="I30" i="33"/>
  <c r="J30" i="33"/>
  <c r="H31" i="33"/>
  <c r="I31" i="33"/>
  <c r="J31" i="33"/>
  <c r="H32" i="33"/>
  <c r="I32" i="33"/>
  <c r="J32" i="33"/>
  <c r="H33" i="33"/>
  <c r="I33" i="33"/>
  <c r="J33" i="33"/>
  <c r="H34" i="33"/>
  <c r="I34" i="33"/>
  <c r="J34" i="33"/>
  <c r="H35" i="33"/>
  <c r="I35" i="33"/>
  <c r="J35" i="33"/>
  <c r="H36" i="33"/>
  <c r="I36" i="33"/>
  <c r="J36" i="33"/>
  <c r="H37" i="33"/>
  <c r="I37" i="33"/>
  <c r="J37" i="33"/>
  <c r="H38" i="33"/>
  <c r="I38" i="33"/>
  <c r="J38" i="33"/>
  <c r="H39" i="33"/>
  <c r="I39" i="33"/>
  <c r="J39" i="33"/>
  <c r="H40" i="33"/>
  <c r="I40" i="33"/>
  <c r="J40" i="33"/>
  <c r="H41" i="33"/>
  <c r="I41" i="33"/>
  <c r="J41" i="33"/>
  <c r="H42" i="33"/>
  <c r="I42" i="33"/>
  <c r="J42" i="33"/>
  <c r="H43" i="33"/>
  <c r="I43" i="33"/>
  <c r="J43" i="33"/>
  <c r="H44" i="33"/>
  <c r="I44" i="33"/>
  <c r="J44" i="33"/>
  <c r="H45" i="33"/>
  <c r="I45" i="33"/>
  <c r="J45" i="33"/>
  <c r="H46" i="33"/>
  <c r="I46" i="33"/>
  <c r="J46" i="33"/>
  <c r="H47" i="33"/>
  <c r="I47" i="33"/>
  <c r="J47" i="33"/>
  <c r="H48" i="33"/>
  <c r="I48" i="33"/>
  <c r="J48" i="33"/>
  <c r="H49" i="33"/>
  <c r="I49" i="33"/>
  <c r="J49" i="33"/>
  <c r="H50" i="33"/>
  <c r="I50" i="33"/>
  <c r="J50" i="33"/>
  <c r="H51" i="33"/>
  <c r="I51" i="33"/>
  <c r="J51" i="33"/>
  <c r="H52" i="33"/>
  <c r="I52" i="33"/>
  <c r="J52" i="33"/>
  <c r="H53" i="33"/>
  <c r="I53" i="33"/>
  <c r="J53" i="33"/>
  <c r="H54" i="33"/>
  <c r="I54" i="33"/>
  <c r="J54" i="33"/>
  <c r="H55" i="33"/>
  <c r="I55" i="33"/>
  <c r="J55" i="33"/>
  <c r="H56" i="33"/>
  <c r="I56" i="33"/>
  <c r="J56" i="33"/>
  <c r="H57" i="33"/>
  <c r="I57" i="33"/>
  <c r="J57" i="33"/>
  <c r="H58" i="33"/>
  <c r="I58" i="33"/>
  <c r="J58" i="33"/>
  <c r="H59" i="33"/>
  <c r="I59" i="33"/>
  <c r="J59" i="33"/>
  <c r="H60" i="33"/>
  <c r="I60" i="33"/>
  <c r="J60" i="33"/>
  <c r="H61" i="33"/>
  <c r="I61" i="33"/>
  <c r="J61" i="33"/>
  <c r="H62" i="33"/>
  <c r="I62" i="33"/>
  <c r="J62" i="33"/>
  <c r="H63" i="33"/>
  <c r="I63" i="33"/>
  <c r="J63" i="33"/>
  <c r="H64" i="33"/>
  <c r="I64" i="33"/>
  <c r="J64" i="33"/>
  <c r="H65" i="33"/>
  <c r="I65" i="33"/>
  <c r="J65" i="33"/>
  <c r="H66" i="33"/>
  <c r="I66" i="33"/>
  <c r="J66" i="33"/>
  <c r="H67" i="33"/>
  <c r="I67" i="33"/>
  <c r="J67" i="33"/>
  <c r="H68" i="33"/>
  <c r="I68" i="33"/>
  <c r="J68" i="33"/>
  <c r="H69" i="33"/>
  <c r="I69" i="33"/>
  <c r="J69" i="33"/>
  <c r="H70" i="33"/>
  <c r="I70" i="33"/>
  <c r="J70" i="33"/>
  <c r="H71" i="33"/>
  <c r="I71" i="33"/>
  <c r="J71" i="33"/>
  <c r="H72" i="33"/>
  <c r="I72" i="33"/>
  <c r="J72" i="33"/>
  <c r="H73" i="33"/>
  <c r="I73" i="33"/>
  <c r="J73" i="33"/>
  <c r="H74" i="33"/>
  <c r="I74" i="33"/>
  <c r="J74" i="33"/>
  <c r="H75" i="33"/>
  <c r="I75" i="33"/>
  <c r="J75" i="33"/>
  <c r="H76" i="33"/>
  <c r="I76" i="33"/>
  <c r="J76" i="33"/>
  <c r="H77" i="33"/>
  <c r="I77" i="33"/>
  <c r="J77" i="33"/>
  <c r="H78" i="33"/>
  <c r="I78" i="33"/>
  <c r="J78" i="33"/>
  <c r="H79" i="33"/>
  <c r="I79" i="33"/>
  <c r="J79" i="33"/>
  <c r="H80" i="33"/>
  <c r="I80" i="33"/>
  <c r="J80" i="33"/>
  <c r="H81" i="33"/>
  <c r="I81" i="33"/>
  <c r="J81" i="33"/>
  <c r="H82" i="33"/>
  <c r="I82" i="33"/>
  <c r="J82" i="33"/>
  <c r="H83" i="33"/>
  <c r="I83" i="33"/>
  <c r="J83" i="33"/>
  <c r="H84" i="33"/>
  <c r="I84" i="33"/>
  <c r="J84" i="33"/>
  <c r="H85" i="33"/>
  <c r="I85" i="33"/>
  <c r="J85" i="33"/>
  <c r="H86" i="33"/>
  <c r="I86" i="33"/>
  <c r="J86" i="33"/>
  <c r="H87" i="33"/>
  <c r="I87" i="33"/>
  <c r="J87" i="33"/>
  <c r="H88" i="33"/>
  <c r="I88" i="33"/>
  <c r="J88" i="33"/>
  <c r="H89" i="33"/>
  <c r="I89" i="33"/>
  <c r="J89" i="33"/>
  <c r="H90" i="33"/>
  <c r="I90" i="33"/>
  <c r="J90" i="33"/>
  <c r="H91" i="33"/>
  <c r="I91" i="33"/>
  <c r="J91" i="33"/>
  <c r="H92" i="33"/>
  <c r="I92" i="33"/>
  <c r="J92" i="33"/>
  <c r="H93" i="33"/>
  <c r="I93" i="33"/>
  <c r="J93" i="33"/>
  <c r="H94" i="33"/>
  <c r="I94" i="33"/>
  <c r="J94" i="33"/>
  <c r="H11" i="33"/>
  <c r="I11" i="33"/>
  <c r="J11" i="33"/>
  <c r="H12" i="33"/>
  <c r="I12" i="33"/>
  <c r="J12" i="33"/>
  <c r="O13" i="26"/>
  <c r="P13" i="26"/>
  <c r="O14" i="26"/>
  <c r="P14" i="26"/>
  <c r="O15" i="26"/>
  <c r="P15" i="26"/>
  <c r="O16" i="26"/>
  <c r="P16" i="26"/>
  <c r="O17" i="26"/>
  <c r="P17" i="26"/>
  <c r="O18" i="26"/>
  <c r="P18" i="26"/>
  <c r="O19" i="26"/>
  <c r="P19" i="26"/>
  <c r="O20" i="26"/>
  <c r="P20" i="26"/>
  <c r="O21" i="26"/>
  <c r="P21" i="26"/>
  <c r="O22" i="26"/>
  <c r="P22" i="26"/>
  <c r="O23" i="26"/>
  <c r="P23" i="26"/>
  <c r="O24" i="26"/>
  <c r="P24" i="26"/>
  <c r="O25" i="26"/>
  <c r="P25" i="26"/>
  <c r="O26" i="26"/>
  <c r="P26" i="26"/>
  <c r="O27" i="26"/>
  <c r="P27" i="26"/>
  <c r="O28" i="26"/>
  <c r="P28" i="26"/>
  <c r="O12" i="26" l="1"/>
  <c r="P11" i="26"/>
  <c r="O11" i="26" l="1"/>
  <c r="O29" i="26"/>
  <c r="O30" i="26"/>
  <c r="O31" i="26"/>
  <c r="O32" i="26"/>
  <c r="O33" i="26"/>
  <c r="O34" i="26"/>
  <c r="O35" i="26"/>
  <c r="O36" i="26"/>
  <c r="O37" i="26"/>
  <c r="O38" i="26"/>
  <c r="O39" i="26"/>
  <c r="O40" i="26"/>
  <c r="O41" i="26"/>
  <c r="O42" i="26"/>
  <c r="O43" i="26"/>
  <c r="O44" i="26"/>
  <c r="O45" i="26"/>
  <c r="O46" i="26"/>
  <c r="O47" i="26"/>
  <c r="O48" i="26"/>
  <c r="O49" i="26"/>
  <c r="O50" i="26"/>
  <c r="O51" i="26"/>
  <c r="O52" i="26"/>
  <c r="O53" i="26"/>
  <c r="O54" i="26"/>
  <c r="O55" i="26"/>
  <c r="O56" i="26"/>
  <c r="O57" i="26"/>
  <c r="O58" i="26"/>
  <c r="O59" i="26"/>
  <c r="O60" i="26"/>
  <c r="O61" i="26"/>
  <c r="O62" i="26"/>
  <c r="O63" i="26"/>
  <c r="O64" i="26"/>
  <c r="O65" i="26"/>
  <c r="O66" i="26"/>
  <c r="O67" i="26"/>
  <c r="O68" i="26"/>
  <c r="O69" i="26"/>
  <c r="O70" i="26"/>
  <c r="O71" i="26"/>
  <c r="O72" i="26"/>
  <c r="O73" i="26"/>
  <c r="O74" i="26"/>
  <c r="O75" i="26"/>
  <c r="O76" i="26"/>
  <c r="O77" i="26"/>
  <c r="O78" i="26"/>
  <c r="O79" i="26"/>
  <c r="O80" i="26"/>
  <c r="O81" i="26"/>
  <c r="O82" i="26"/>
  <c r="O83" i="26"/>
  <c r="O84" i="26"/>
  <c r="O85" i="26"/>
  <c r="O86" i="26"/>
  <c r="O87" i="26"/>
  <c r="O88" i="26"/>
  <c r="O89" i="26"/>
  <c r="O90" i="26"/>
  <c r="O91" i="26"/>
  <c r="O92" i="26"/>
  <c r="O93" i="26"/>
  <c r="O94" i="26"/>
  <c r="O95" i="26"/>
  <c r="O96" i="26"/>
  <c r="O97" i="26"/>
  <c r="O98" i="26"/>
  <c r="O99" i="26"/>
  <c r="O100" i="26"/>
  <c r="O101" i="26"/>
  <c r="O102" i="26"/>
  <c r="O103" i="26"/>
  <c r="O104" i="26"/>
  <c r="O105" i="26"/>
  <c r="O106" i="26"/>
  <c r="O107" i="26"/>
  <c r="O108" i="26"/>
  <c r="O109" i="26"/>
  <c r="O110" i="26"/>
  <c r="O111" i="26"/>
  <c r="O112" i="26"/>
  <c r="O113" i="26"/>
  <c r="O114" i="26"/>
  <c r="O115" i="26"/>
  <c r="O116" i="26"/>
  <c r="O117" i="26"/>
  <c r="O118" i="26"/>
  <c r="O119" i="26"/>
  <c r="O120" i="26"/>
  <c r="O121" i="26"/>
  <c r="O122" i="26"/>
  <c r="O123" i="26"/>
  <c r="O124" i="26"/>
  <c r="O125" i="26"/>
  <c r="O126" i="26"/>
  <c r="O127" i="26"/>
  <c r="O128" i="26"/>
  <c r="O129" i="26"/>
  <c r="O130" i="26"/>
  <c r="O131" i="26"/>
  <c r="O132" i="26"/>
  <c r="O133" i="26"/>
  <c r="O134" i="26"/>
  <c r="O135" i="26"/>
  <c r="O136" i="26"/>
  <c r="O137" i="26"/>
  <c r="O138" i="26"/>
  <c r="O139" i="26"/>
  <c r="O140" i="26"/>
  <c r="O141" i="26"/>
  <c r="O142" i="26"/>
  <c r="O143" i="26"/>
  <c r="O144" i="26"/>
  <c r="O145" i="26"/>
  <c r="O146" i="26"/>
  <c r="O147" i="26"/>
  <c r="O148" i="26"/>
  <c r="O149" i="26"/>
  <c r="O150" i="26"/>
  <c r="O151" i="26"/>
  <c r="O152" i="26"/>
  <c r="O153" i="26"/>
  <c r="O154" i="26"/>
  <c r="O155" i="26"/>
  <c r="O156" i="26"/>
  <c r="O157" i="26"/>
  <c r="O158" i="26"/>
  <c r="O159" i="26"/>
  <c r="O160" i="26"/>
  <c r="O161" i="26"/>
  <c r="O162" i="26"/>
  <c r="O163" i="26"/>
  <c r="O164" i="26"/>
  <c r="O165" i="26"/>
  <c r="O166" i="26"/>
  <c r="O167" i="26"/>
  <c r="O168" i="26"/>
  <c r="O169" i="26"/>
  <c r="O170" i="26"/>
  <c r="O171" i="26"/>
  <c r="O172" i="26"/>
  <c r="O173" i="26"/>
  <c r="O174" i="26"/>
  <c r="O175" i="26"/>
  <c r="O176" i="26"/>
  <c r="O177" i="26"/>
  <c r="O178" i="26"/>
  <c r="O179" i="26"/>
  <c r="O180" i="26"/>
  <c r="O181" i="26"/>
  <c r="O182" i="26"/>
  <c r="O183" i="26"/>
  <c r="O184" i="26"/>
  <c r="O185" i="26"/>
  <c r="O186" i="26"/>
  <c r="O187" i="26"/>
  <c r="O188" i="26"/>
  <c r="O189" i="26"/>
  <c r="O190" i="26"/>
  <c r="O191" i="26"/>
  <c r="O192" i="26"/>
  <c r="O193" i="26"/>
  <c r="O194" i="26"/>
  <c r="O195" i="26"/>
  <c r="O196" i="26"/>
  <c r="O197" i="26"/>
  <c r="O198" i="26"/>
  <c r="O199" i="26"/>
  <c r="O200" i="26"/>
  <c r="O201" i="26"/>
  <c r="O202" i="26"/>
  <c r="O203" i="26"/>
  <c r="O204" i="26"/>
  <c r="O205" i="26"/>
  <c r="O206" i="26"/>
  <c r="O207" i="26"/>
  <c r="O208" i="26"/>
  <c r="O209" i="26"/>
  <c r="O210" i="26"/>
  <c r="O211" i="26"/>
  <c r="O212" i="26"/>
  <c r="O213" i="26"/>
  <c r="O214" i="26"/>
  <c r="O215" i="26"/>
  <c r="O216" i="26"/>
  <c r="O217" i="26"/>
  <c r="O218" i="26"/>
  <c r="O219" i="26"/>
  <c r="O220" i="26"/>
  <c r="O221" i="26"/>
  <c r="O222" i="26"/>
  <c r="O223" i="26"/>
  <c r="O224" i="26"/>
  <c r="O225" i="26"/>
  <c r="O226" i="26"/>
  <c r="O227" i="26"/>
  <c r="O228" i="26"/>
  <c r="O229" i="26"/>
  <c r="O230" i="26"/>
  <c r="O231" i="26"/>
  <c r="O232" i="26"/>
  <c r="O233" i="26"/>
  <c r="O234" i="26"/>
  <c r="O235" i="26"/>
  <c r="O236" i="26"/>
  <c r="O237" i="26"/>
  <c r="O238" i="26"/>
  <c r="O239" i="26"/>
  <c r="O240" i="26"/>
  <c r="O241" i="26"/>
  <c r="O242" i="26"/>
  <c r="O243" i="26"/>
  <c r="O244" i="26"/>
  <c r="O245" i="26"/>
  <c r="O246" i="26"/>
  <c r="O247" i="26"/>
  <c r="O248" i="26"/>
  <c r="O249" i="26"/>
  <c r="O250" i="26"/>
  <c r="O251" i="26"/>
  <c r="O252" i="26"/>
  <c r="O253" i="26"/>
  <c r="O254" i="26"/>
  <c r="O255" i="26"/>
  <c r="O256" i="26"/>
  <c r="O257" i="26"/>
  <c r="O258" i="26"/>
  <c r="O259" i="26"/>
  <c r="O260" i="26"/>
  <c r="O261" i="26"/>
  <c r="O262" i="26"/>
  <c r="O263" i="26"/>
  <c r="O264" i="26"/>
  <c r="O265" i="26"/>
  <c r="O266" i="26"/>
  <c r="O267" i="26"/>
  <c r="O268" i="26"/>
  <c r="O269" i="26"/>
  <c r="O270" i="26"/>
  <c r="O271" i="26"/>
  <c r="O272" i="26"/>
  <c r="O273" i="26"/>
  <c r="O274" i="26"/>
  <c r="O275" i="26"/>
  <c r="O276" i="26"/>
  <c r="O277" i="26"/>
  <c r="O278" i="26"/>
  <c r="O279" i="26"/>
  <c r="O280" i="26"/>
  <c r="O281" i="26"/>
  <c r="O282" i="26"/>
  <c r="O283" i="26"/>
  <c r="O284" i="26"/>
  <c r="O285" i="26"/>
  <c r="O286" i="26"/>
  <c r="O287" i="26"/>
  <c r="O288" i="26"/>
  <c r="O289" i="26"/>
  <c r="O290" i="26"/>
  <c r="O291" i="26"/>
  <c r="O292" i="26"/>
  <c r="O293" i="26"/>
  <c r="O294" i="26"/>
  <c r="O295" i="26"/>
  <c r="O296" i="26"/>
  <c r="O297" i="26"/>
  <c r="O298" i="26"/>
  <c r="O299" i="26"/>
  <c r="O300" i="26"/>
  <c r="O301" i="26"/>
  <c r="O302" i="26"/>
  <c r="O303" i="26"/>
  <c r="O304" i="26"/>
  <c r="O305" i="26"/>
  <c r="O306" i="26"/>
  <c r="O307" i="26"/>
  <c r="O308" i="26"/>
  <c r="O309" i="26"/>
  <c r="O310" i="26"/>
  <c r="O311" i="26"/>
  <c r="O312" i="26"/>
  <c r="O313" i="26"/>
  <c r="O314" i="26"/>
  <c r="O315" i="26"/>
  <c r="O316" i="26"/>
  <c r="O317" i="26"/>
  <c r="O318" i="26"/>
  <c r="O319" i="26"/>
  <c r="O320" i="26"/>
  <c r="O321" i="26"/>
  <c r="O322" i="26"/>
  <c r="O323" i="26"/>
  <c r="O324" i="26"/>
  <c r="O325" i="26"/>
  <c r="O326" i="26"/>
  <c r="O327" i="26"/>
  <c r="O328" i="26"/>
  <c r="O329" i="26"/>
  <c r="O330" i="26"/>
  <c r="O331" i="26"/>
  <c r="O332" i="26"/>
  <c r="O333" i="26"/>
  <c r="O334" i="26"/>
  <c r="O335" i="26"/>
  <c r="O336" i="26"/>
  <c r="O337" i="26"/>
  <c r="O338" i="26"/>
  <c r="O339" i="26"/>
  <c r="O340" i="26"/>
  <c r="O341" i="26"/>
  <c r="O342" i="26"/>
  <c r="O343" i="26"/>
  <c r="O344" i="26"/>
  <c r="O345" i="26"/>
  <c r="O346" i="26"/>
  <c r="O347" i="26"/>
  <c r="O348" i="26"/>
  <c r="O349" i="26"/>
  <c r="O350" i="26"/>
  <c r="O351" i="26"/>
  <c r="O352" i="26"/>
  <c r="O353" i="26"/>
  <c r="O354" i="26"/>
  <c r="O355" i="26"/>
  <c r="O356" i="26"/>
  <c r="O357" i="26"/>
  <c r="O358" i="26"/>
  <c r="O359" i="26"/>
  <c r="O360" i="26"/>
  <c r="O361" i="26"/>
  <c r="O362" i="26"/>
  <c r="O363" i="26"/>
  <c r="O364" i="26"/>
  <c r="O365" i="26"/>
  <c r="O366" i="26"/>
  <c r="O367" i="26"/>
  <c r="O368" i="26"/>
  <c r="O369" i="26"/>
  <c r="O370" i="26"/>
  <c r="O371" i="26"/>
  <c r="O372" i="26"/>
  <c r="O373" i="26"/>
  <c r="O374" i="26"/>
  <c r="O375" i="26"/>
  <c r="O376" i="26"/>
  <c r="Q12" i="34"/>
  <c r="Q13" i="34"/>
  <c r="Q14" i="34"/>
  <c r="Q15" i="34"/>
  <c r="Q16" i="34"/>
  <c r="Q17" i="34"/>
  <c r="Q18" i="34"/>
  <c r="Q19" i="34"/>
  <c r="Q20" i="34"/>
  <c r="Q21" i="34"/>
  <c r="Q22" i="34"/>
  <c r="Q23" i="34"/>
  <c r="Q24" i="34"/>
  <c r="Q25" i="34"/>
  <c r="Q26" i="34"/>
  <c r="Q27" i="34"/>
  <c r="Q28" i="34"/>
  <c r="Q29" i="34"/>
  <c r="Q30" i="34"/>
  <c r="Q31" i="34"/>
  <c r="Q32" i="34"/>
  <c r="Q33" i="34"/>
  <c r="Q34" i="34"/>
  <c r="Q35" i="34"/>
  <c r="Q36" i="34"/>
  <c r="Q37" i="34"/>
  <c r="Q38" i="34"/>
  <c r="Q11" i="34"/>
  <c r="O2" i="26" l="1" a="1"/>
  <c r="O2" i="26" s="1"/>
  <c r="J2" i="26" a="1"/>
  <c r="J2" i="26" s="1"/>
  <c r="B4" i="26" l="1"/>
  <c r="B6" i="33"/>
  <c r="B7" i="34"/>
  <c r="A5" i="32"/>
  <c r="P376" i="26" l="1"/>
  <c r="P375" i="26"/>
  <c r="P374" i="26"/>
  <c r="P373" i="26"/>
  <c r="P372" i="26"/>
  <c r="P371" i="26"/>
  <c r="P370" i="26"/>
  <c r="P369" i="26"/>
  <c r="P368" i="26"/>
  <c r="P367" i="26"/>
  <c r="P366" i="26"/>
  <c r="P365" i="26"/>
  <c r="P364" i="26"/>
  <c r="P363" i="26"/>
  <c r="P362" i="26"/>
  <c r="P361" i="26"/>
  <c r="P360" i="26"/>
  <c r="P359" i="26"/>
  <c r="P358" i="26"/>
  <c r="P357" i="26"/>
  <c r="P356" i="26"/>
  <c r="P355" i="26"/>
  <c r="P354" i="26"/>
  <c r="P353" i="26"/>
  <c r="P352" i="26"/>
  <c r="P351" i="26"/>
  <c r="P350" i="26"/>
  <c r="P349" i="26"/>
  <c r="P348" i="26"/>
  <c r="P347" i="26"/>
  <c r="P346" i="26"/>
  <c r="P345" i="26"/>
  <c r="P344" i="26"/>
  <c r="P343" i="26"/>
  <c r="P342" i="26"/>
  <c r="P341" i="26"/>
  <c r="P340" i="26"/>
  <c r="P339" i="26"/>
  <c r="P338" i="26"/>
  <c r="P337" i="26"/>
  <c r="P336" i="26"/>
  <c r="P335" i="26"/>
  <c r="P334" i="26"/>
  <c r="P333" i="26"/>
  <c r="P332" i="26"/>
  <c r="P331" i="26"/>
  <c r="P330" i="26"/>
  <c r="P329" i="26"/>
  <c r="P328" i="26"/>
  <c r="P327" i="26"/>
  <c r="P326" i="26"/>
  <c r="P325" i="26"/>
  <c r="P324" i="26"/>
  <c r="P323" i="26"/>
  <c r="P322" i="26"/>
  <c r="P321" i="26"/>
  <c r="P320" i="26"/>
  <c r="P319" i="26"/>
  <c r="P318" i="26"/>
  <c r="P317" i="26"/>
  <c r="P316" i="26"/>
  <c r="P315" i="26"/>
  <c r="P314" i="26"/>
  <c r="P313" i="26"/>
  <c r="P312" i="26"/>
  <c r="P311" i="26"/>
  <c r="P310" i="26"/>
  <c r="P309" i="26"/>
  <c r="P308" i="26"/>
  <c r="P307" i="26"/>
  <c r="P306" i="26"/>
  <c r="P305" i="26"/>
  <c r="P304" i="26"/>
  <c r="P303" i="26"/>
  <c r="P302" i="26"/>
  <c r="P301" i="26"/>
  <c r="P300" i="26"/>
  <c r="P299" i="26"/>
  <c r="P298" i="26"/>
  <c r="P297" i="26"/>
  <c r="P296" i="26"/>
  <c r="P295" i="26"/>
  <c r="P294" i="26"/>
  <c r="P293" i="26"/>
  <c r="P292" i="26"/>
  <c r="P291" i="26"/>
  <c r="P290" i="26"/>
  <c r="P289" i="26"/>
  <c r="P288" i="26"/>
  <c r="P287" i="26"/>
  <c r="P286" i="26"/>
  <c r="P285" i="26"/>
  <c r="P284" i="26"/>
  <c r="P283" i="26"/>
  <c r="P282" i="26"/>
  <c r="P281" i="26"/>
  <c r="P280" i="26"/>
  <c r="P279" i="26"/>
  <c r="P278" i="26"/>
  <c r="P277" i="26"/>
  <c r="P276" i="26"/>
  <c r="P275" i="26"/>
  <c r="P274" i="26"/>
  <c r="P273" i="26"/>
  <c r="P272" i="26"/>
  <c r="P271" i="26"/>
  <c r="P270" i="26"/>
  <c r="P269" i="26"/>
  <c r="P268" i="26"/>
  <c r="P267" i="26"/>
  <c r="P266" i="26"/>
  <c r="P265" i="26"/>
  <c r="P264" i="26"/>
  <c r="P263" i="26"/>
  <c r="P262" i="26"/>
  <c r="P261" i="26"/>
  <c r="P260" i="26"/>
  <c r="P259" i="26"/>
  <c r="P258" i="26"/>
  <c r="P257" i="26"/>
  <c r="P256" i="26"/>
  <c r="P255" i="26"/>
  <c r="P254" i="26"/>
  <c r="P253" i="26"/>
  <c r="P252" i="26"/>
  <c r="P251" i="26"/>
  <c r="P250" i="26"/>
  <c r="P249" i="26"/>
  <c r="P248" i="26"/>
  <c r="P247" i="26"/>
  <c r="P246" i="26"/>
  <c r="P245" i="26"/>
  <c r="P244" i="26"/>
  <c r="P243" i="26"/>
  <c r="P242" i="26"/>
  <c r="P241" i="26"/>
  <c r="P240" i="26"/>
  <c r="P239" i="26"/>
  <c r="P238" i="26"/>
  <c r="P237" i="26"/>
  <c r="P236" i="26"/>
  <c r="P235" i="26"/>
  <c r="P234" i="26"/>
  <c r="P233" i="26"/>
  <c r="P232" i="26"/>
  <c r="P231" i="26"/>
  <c r="P230" i="26"/>
  <c r="P229" i="26"/>
  <c r="P228" i="26"/>
  <c r="P227" i="26"/>
  <c r="P226" i="26"/>
  <c r="P225" i="26"/>
  <c r="P224" i="26"/>
  <c r="P223" i="26"/>
  <c r="P222" i="26"/>
  <c r="P221" i="26"/>
  <c r="P220" i="26"/>
  <c r="P219" i="26"/>
  <c r="P218" i="26"/>
  <c r="P217" i="26"/>
  <c r="P216" i="26"/>
  <c r="P215" i="26"/>
  <c r="P214" i="26"/>
  <c r="P213" i="26"/>
  <c r="P212" i="26"/>
  <c r="P211" i="26"/>
  <c r="P210" i="26"/>
  <c r="P209" i="26"/>
  <c r="P208" i="26"/>
  <c r="P207" i="26"/>
  <c r="P206" i="26"/>
  <c r="P205" i="26"/>
  <c r="P204" i="26"/>
  <c r="P203" i="26"/>
  <c r="P202" i="26"/>
  <c r="P201" i="26"/>
  <c r="P200" i="26"/>
  <c r="P199" i="26"/>
  <c r="P198" i="26"/>
  <c r="P197" i="26"/>
  <c r="P196" i="26"/>
  <c r="P195" i="26"/>
  <c r="P194" i="26"/>
  <c r="P193" i="26"/>
  <c r="P192" i="26"/>
  <c r="P191" i="26"/>
  <c r="P190" i="26"/>
  <c r="P189" i="26"/>
  <c r="P188" i="26"/>
  <c r="P187" i="26"/>
  <c r="P186" i="26"/>
  <c r="P185" i="26"/>
  <c r="P184" i="26"/>
  <c r="P183" i="26"/>
  <c r="P182" i="26"/>
  <c r="P181" i="26"/>
  <c r="P180" i="26"/>
  <c r="P179" i="26"/>
  <c r="P178" i="26"/>
  <c r="P177" i="26"/>
  <c r="P176" i="26"/>
  <c r="P175" i="26"/>
  <c r="P174" i="26"/>
  <c r="P173" i="26"/>
  <c r="P172" i="26"/>
  <c r="P171" i="26"/>
  <c r="P170" i="26"/>
  <c r="P169" i="26"/>
  <c r="P168" i="26"/>
  <c r="P167" i="26"/>
  <c r="P166" i="26"/>
  <c r="P165" i="26"/>
  <c r="P164" i="26"/>
  <c r="P163" i="26"/>
  <c r="P162" i="26"/>
  <c r="P161" i="26"/>
  <c r="P160" i="26"/>
  <c r="P159" i="26"/>
  <c r="P158" i="26"/>
  <c r="P157" i="26"/>
  <c r="P156" i="26"/>
  <c r="P155" i="26"/>
  <c r="P154" i="26"/>
  <c r="P153" i="26"/>
  <c r="P152" i="26"/>
  <c r="P151" i="26"/>
  <c r="P150" i="26"/>
  <c r="P149" i="26"/>
  <c r="P148" i="26"/>
  <c r="P147" i="26"/>
  <c r="P146" i="26"/>
  <c r="P145" i="26"/>
  <c r="P144" i="26"/>
  <c r="P143" i="26"/>
  <c r="P142" i="26"/>
  <c r="P141" i="26"/>
  <c r="P140" i="26"/>
  <c r="P139" i="26"/>
  <c r="P138" i="26"/>
  <c r="P137" i="26"/>
  <c r="P136" i="26"/>
  <c r="P135" i="26"/>
  <c r="P134" i="26"/>
  <c r="P133" i="26"/>
  <c r="P132" i="26"/>
  <c r="P131" i="26"/>
  <c r="P130" i="26"/>
  <c r="P129" i="26"/>
  <c r="P128" i="26"/>
  <c r="P127" i="26"/>
  <c r="P126" i="26"/>
  <c r="P125" i="26"/>
  <c r="P124" i="26"/>
  <c r="P123" i="26"/>
  <c r="P122" i="26"/>
  <c r="P121" i="26"/>
  <c r="P120" i="26"/>
  <c r="P119" i="26"/>
  <c r="P118" i="26"/>
  <c r="P117" i="26"/>
  <c r="P116" i="26"/>
  <c r="P115" i="26"/>
  <c r="P114" i="26"/>
  <c r="P113" i="26"/>
  <c r="P112" i="26"/>
  <c r="P111" i="26"/>
  <c r="P110" i="26"/>
  <c r="P109" i="26"/>
  <c r="P108" i="26"/>
  <c r="P107" i="26"/>
  <c r="P106" i="26"/>
  <c r="P105" i="26"/>
  <c r="P104" i="26"/>
  <c r="P103" i="26"/>
  <c r="P102" i="26"/>
  <c r="P101" i="26"/>
  <c r="P100" i="26"/>
  <c r="P99" i="26"/>
  <c r="P98" i="26"/>
  <c r="P97" i="26"/>
  <c r="P96" i="26"/>
  <c r="P95" i="26"/>
  <c r="P94" i="26"/>
  <c r="P93" i="26"/>
  <c r="P92" i="26"/>
  <c r="P91" i="26"/>
  <c r="P90" i="26"/>
  <c r="P89" i="26"/>
  <c r="P88" i="26"/>
  <c r="P87" i="26"/>
  <c r="P86" i="26"/>
  <c r="P85" i="26"/>
  <c r="P84" i="26"/>
  <c r="P83" i="26"/>
  <c r="P82" i="26"/>
  <c r="P81" i="26"/>
  <c r="P80" i="26"/>
  <c r="P79" i="26"/>
  <c r="P78" i="26"/>
  <c r="P77" i="26"/>
  <c r="P76" i="26"/>
  <c r="P75" i="26"/>
  <c r="P74" i="26"/>
  <c r="P73" i="26"/>
  <c r="P72" i="26"/>
  <c r="P71" i="26"/>
  <c r="P70" i="26"/>
  <c r="P69" i="26"/>
  <c r="P68" i="26"/>
  <c r="P67" i="26"/>
  <c r="P66" i="26"/>
  <c r="P65" i="26"/>
  <c r="P64" i="26"/>
  <c r="P63" i="26"/>
  <c r="P62" i="26"/>
  <c r="P61" i="26"/>
  <c r="P60" i="26"/>
  <c r="P59" i="26"/>
  <c r="P58" i="26"/>
  <c r="P57" i="26"/>
  <c r="P56" i="26"/>
  <c r="P55" i="26"/>
  <c r="P54" i="26"/>
  <c r="P53" i="26"/>
  <c r="P52" i="26"/>
  <c r="P51" i="26"/>
  <c r="P50" i="26"/>
  <c r="P49" i="26"/>
  <c r="P48" i="26"/>
  <c r="P47" i="26"/>
  <c r="P46" i="26"/>
  <c r="P45" i="26"/>
  <c r="P44" i="26"/>
  <c r="P43" i="26"/>
  <c r="P42" i="26"/>
  <c r="P41" i="26"/>
  <c r="P40" i="26"/>
  <c r="P39" i="26"/>
  <c r="P38" i="26"/>
  <c r="P37" i="26"/>
  <c r="P36" i="26"/>
  <c r="P35" i="26"/>
  <c r="P34" i="26"/>
  <c r="P33" i="26"/>
  <c r="P32" i="26"/>
  <c r="P31" i="26"/>
  <c r="P30" i="26"/>
  <c r="P29" i="26"/>
  <c r="P12" i="26"/>
  <c r="AC7" i="26"/>
  <c r="AA7" i="26"/>
  <c r="Y7" i="26"/>
  <c r="W7" i="26"/>
  <c r="U7" i="26"/>
  <c r="S7" i="26"/>
  <c r="O11" i="16"/>
  <c r="O12" i="16"/>
  <c r="O13" i="16"/>
  <c r="O14" i="16"/>
  <c r="O15" i="16"/>
  <c r="O16" i="16"/>
  <c r="O17" i="16"/>
  <c r="O18" i="16"/>
  <c r="O19" i="16"/>
  <c r="O20" i="16"/>
  <c r="O21" i="16"/>
  <c r="A11" i="26"/>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A39" i="26" s="1"/>
  <c r="A40" i="26" s="1"/>
  <c r="A41" i="26" s="1"/>
  <c r="A42" i="26" s="1"/>
  <c r="A43" i="26" s="1"/>
  <c r="A44" i="26" s="1"/>
  <c r="A45" i="26" s="1"/>
  <c r="A46" i="26" s="1"/>
  <c r="A47" i="26" s="1"/>
  <c r="A48" i="26" s="1"/>
  <c r="A49" i="26" s="1"/>
  <c r="A50" i="26" s="1"/>
  <c r="A51" i="26" s="1"/>
  <c r="A52" i="26" s="1"/>
  <c r="A53" i="26" s="1"/>
  <c r="A54" i="26" s="1"/>
  <c r="A55" i="26" s="1"/>
  <c r="A56" i="26" s="1"/>
  <c r="A57" i="26" s="1"/>
  <c r="A58" i="26" s="1"/>
  <c r="A59" i="26" s="1"/>
  <c r="A60" i="26" s="1"/>
  <c r="A61" i="26" s="1"/>
  <c r="A62" i="26" s="1"/>
  <c r="A63" i="26" s="1"/>
  <c r="A64" i="26" s="1"/>
  <c r="A65" i="26" s="1"/>
  <c r="A66" i="26" s="1"/>
  <c r="A67" i="26" s="1"/>
  <c r="A68" i="26" s="1"/>
  <c r="A69" i="26" s="1"/>
  <c r="A70" i="26" s="1"/>
  <c r="A71" i="26" s="1"/>
  <c r="A72" i="26" s="1"/>
  <c r="A73" i="26" s="1"/>
  <c r="A74" i="26" s="1"/>
  <c r="A75" i="26" s="1"/>
  <c r="A76" i="26" s="1"/>
  <c r="A77" i="26" s="1"/>
  <c r="A78" i="26" s="1"/>
  <c r="A79" i="26" s="1"/>
  <c r="A80" i="26" s="1"/>
  <c r="A81" i="26" s="1"/>
  <c r="A82" i="26" s="1"/>
  <c r="A83" i="26" s="1"/>
  <c r="A84" i="26" s="1"/>
  <c r="A85" i="26" s="1"/>
  <c r="A86" i="26" s="1"/>
  <c r="A87" i="26" s="1"/>
  <c r="A88" i="26" s="1"/>
  <c r="A89" i="26" s="1"/>
  <c r="A90" i="26" s="1"/>
  <c r="A91" i="26" s="1"/>
  <c r="A92" i="26" s="1"/>
  <c r="A93" i="26" s="1"/>
  <c r="A94" i="26" s="1"/>
  <c r="A95" i="26" s="1"/>
  <c r="A96" i="26" s="1"/>
  <c r="A97" i="26" s="1"/>
  <c r="A98" i="26" s="1"/>
  <c r="A99" i="26" s="1"/>
  <c r="A100" i="26" s="1"/>
  <c r="A101" i="26" s="1"/>
  <c r="A102" i="26" s="1"/>
  <c r="A103" i="26" s="1"/>
  <c r="A104" i="26" s="1"/>
  <c r="A105" i="26" s="1"/>
  <c r="A106" i="26" s="1"/>
  <c r="A107" i="26" s="1"/>
  <c r="A108" i="26" s="1"/>
  <c r="A109" i="26" s="1"/>
  <c r="A110" i="26" s="1"/>
  <c r="A111" i="26" s="1"/>
  <c r="A112" i="26" s="1"/>
  <c r="A113" i="26" s="1"/>
  <c r="A114" i="26" s="1"/>
  <c r="A115" i="26" s="1"/>
  <c r="A116" i="26" s="1"/>
  <c r="A117" i="26" s="1"/>
  <c r="A118" i="26" s="1"/>
  <c r="A119" i="26" s="1"/>
  <c r="A120" i="26" s="1"/>
  <c r="A121" i="26" s="1"/>
  <c r="A122" i="26" s="1"/>
  <c r="A123" i="26" s="1"/>
  <c r="A124" i="26" s="1"/>
  <c r="A125" i="26" s="1"/>
  <c r="A126" i="26" s="1"/>
  <c r="A127" i="26" s="1"/>
  <c r="A128" i="26" s="1"/>
  <c r="A129" i="26" s="1"/>
  <c r="A130" i="26" s="1"/>
  <c r="A131" i="26" s="1"/>
  <c r="A132" i="26" s="1"/>
  <c r="A133" i="26" s="1"/>
  <c r="A134" i="26" s="1"/>
  <c r="A135" i="26" s="1"/>
  <c r="A136" i="26" s="1"/>
  <c r="A137" i="26" s="1"/>
  <c r="A138" i="26" s="1"/>
  <c r="A139" i="26" s="1"/>
  <c r="A140" i="26" s="1"/>
  <c r="A141" i="26" s="1"/>
  <c r="A142" i="26" s="1"/>
  <c r="A143" i="26" s="1"/>
  <c r="A144" i="26" s="1"/>
  <c r="A145" i="26" s="1"/>
  <c r="A146" i="26" s="1"/>
  <c r="A147" i="26" s="1"/>
  <c r="A148" i="26" s="1"/>
  <c r="A149" i="26" s="1"/>
  <c r="A150" i="26" s="1"/>
  <c r="A151" i="26" s="1"/>
  <c r="A152" i="26" s="1"/>
  <c r="A153" i="26" s="1"/>
  <c r="A154" i="26" s="1"/>
  <c r="A155" i="26" s="1"/>
  <c r="A156" i="26" s="1"/>
  <c r="A157" i="26" s="1"/>
  <c r="A158" i="26" s="1"/>
  <c r="A159" i="26" s="1"/>
  <c r="A160" i="26" s="1"/>
  <c r="A161" i="26" s="1"/>
  <c r="A162" i="26" s="1"/>
  <c r="A163" i="26" s="1"/>
  <c r="A164" i="26" s="1"/>
  <c r="A165" i="26" s="1"/>
  <c r="A166" i="26" s="1"/>
  <c r="A167" i="26" s="1"/>
  <c r="A168" i="26" s="1"/>
  <c r="A169" i="26" s="1"/>
  <c r="A170" i="26" s="1"/>
  <c r="A171" i="26" s="1"/>
  <c r="A172" i="26" s="1"/>
  <c r="A173" i="26" s="1"/>
  <c r="A174" i="26" s="1"/>
  <c r="A175" i="26" s="1"/>
  <c r="A176" i="26" s="1"/>
  <c r="A177" i="26" s="1"/>
  <c r="A178" i="26" s="1"/>
  <c r="A179" i="26" s="1"/>
  <c r="A180" i="26" s="1"/>
  <c r="A181" i="26" s="1"/>
  <c r="A182" i="26" s="1"/>
  <c r="A183" i="26" s="1"/>
  <c r="A184" i="26" s="1"/>
  <c r="A185" i="26" s="1"/>
  <c r="A186" i="26" s="1"/>
  <c r="A187" i="26" s="1"/>
  <c r="A188" i="26" s="1"/>
  <c r="A189" i="26" s="1"/>
  <c r="A190" i="26" s="1"/>
  <c r="A191" i="26" s="1"/>
  <c r="A192" i="26" s="1"/>
  <c r="A193" i="26" s="1"/>
  <c r="A194" i="26" s="1"/>
  <c r="A195" i="26" s="1"/>
  <c r="A196" i="26" s="1"/>
  <c r="A197" i="26" s="1"/>
  <c r="A198" i="26" s="1"/>
  <c r="A199" i="26" s="1"/>
  <c r="A200" i="26" s="1"/>
  <c r="A201" i="26" s="1"/>
  <c r="A202" i="26" s="1"/>
  <c r="A203" i="26" s="1"/>
  <c r="A204" i="26" s="1"/>
  <c r="A205" i="26" s="1"/>
  <c r="A206" i="26" s="1"/>
  <c r="A207" i="26" s="1"/>
  <c r="A208" i="26" s="1"/>
  <c r="A209" i="26" s="1"/>
  <c r="A210" i="26" s="1"/>
  <c r="A211" i="26" s="1"/>
  <c r="A212" i="26" s="1"/>
  <c r="A213" i="26" s="1"/>
  <c r="A214" i="26" s="1"/>
  <c r="A215" i="26" s="1"/>
  <c r="A216" i="26" s="1"/>
  <c r="A217" i="26" s="1"/>
  <c r="A218" i="26" s="1"/>
  <c r="A219" i="26" s="1"/>
  <c r="A220" i="26" s="1"/>
  <c r="A221" i="26" s="1"/>
  <c r="A222" i="26" s="1"/>
  <c r="A223" i="26" s="1"/>
  <c r="A224" i="26" s="1"/>
  <c r="A225" i="26" s="1"/>
  <c r="A226" i="26" s="1"/>
  <c r="A227" i="26" s="1"/>
  <c r="A228" i="26" s="1"/>
  <c r="A229" i="26" s="1"/>
  <c r="A230" i="26" s="1"/>
  <c r="A231" i="26" s="1"/>
  <c r="A232" i="26" s="1"/>
  <c r="A233" i="26" s="1"/>
  <c r="A234" i="26" s="1"/>
  <c r="A235" i="26" s="1"/>
  <c r="A236" i="26" s="1"/>
  <c r="A237" i="26" s="1"/>
  <c r="A238" i="26" s="1"/>
  <c r="A239" i="26" s="1"/>
  <c r="A240" i="26" s="1"/>
  <c r="A241" i="26" s="1"/>
  <c r="A242" i="26" s="1"/>
  <c r="A243" i="26" s="1"/>
  <c r="A244" i="26" s="1"/>
  <c r="A245" i="26" s="1"/>
  <c r="A246" i="26" s="1"/>
  <c r="A247" i="26" s="1"/>
  <c r="A248" i="26" s="1"/>
  <c r="A249" i="26" s="1"/>
  <c r="A250" i="26" s="1"/>
  <c r="A251" i="26" s="1"/>
  <c r="A252" i="26" s="1"/>
  <c r="A253" i="26" s="1"/>
  <c r="A254" i="26" s="1"/>
  <c r="A255" i="26" s="1"/>
  <c r="A256" i="26" s="1"/>
  <c r="A257" i="26" s="1"/>
  <c r="A258" i="26" s="1"/>
  <c r="A259" i="26" s="1"/>
  <c r="A260" i="26" s="1"/>
  <c r="A261" i="26" s="1"/>
  <c r="A262" i="26" s="1"/>
  <c r="A263" i="26" s="1"/>
  <c r="A264" i="26" s="1"/>
  <c r="A265" i="26" s="1"/>
  <c r="A266" i="26" s="1"/>
  <c r="A267" i="26" s="1"/>
  <c r="A268" i="26" s="1"/>
  <c r="A269" i="26" s="1"/>
  <c r="A270" i="26" s="1"/>
  <c r="A271" i="26" s="1"/>
  <c r="A272" i="26" s="1"/>
  <c r="A273" i="26" s="1"/>
  <c r="A274" i="26" s="1"/>
  <c r="A275" i="26" s="1"/>
  <c r="A276" i="26" s="1"/>
  <c r="A277" i="26" s="1"/>
  <c r="A278" i="26" s="1"/>
  <c r="A279" i="26" s="1"/>
  <c r="A280" i="26" s="1"/>
  <c r="A281" i="26" s="1"/>
  <c r="A282" i="26" s="1"/>
  <c r="A283" i="26" s="1"/>
  <c r="A284" i="26" s="1"/>
  <c r="A285" i="26" s="1"/>
  <c r="A286" i="26" s="1"/>
  <c r="A287" i="26" s="1"/>
  <c r="A288" i="26" s="1"/>
  <c r="A289" i="26" s="1"/>
  <c r="A290" i="26" s="1"/>
  <c r="A291" i="26" s="1"/>
  <c r="A292" i="26" s="1"/>
  <c r="A293" i="26" s="1"/>
  <c r="A294" i="26" s="1"/>
  <c r="A295" i="26" s="1"/>
  <c r="A296" i="26" s="1"/>
  <c r="A297" i="26" s="1"/>
  <c r="A298" i="26" s="1"/>
  <c r="A299" i="26" s="1"/>
  <c r="A300" i="26" s="1"/>
  <c r="A301" i="26" s="1"/>
  <c r="A302" i="26" s="1"/>
  <c r="A303" i="26" s="1"/>
  <c r="A304" i="26" s="1"/>
  <c r="A305" i="26" s="1"/>
  <c r="A306" i="26" s="1"/>
  <c r="A307" i="26" s="1"/>
  <c r="A308" i="26" s="1"/>
  <c r="A309" i="26" s="1"/>
  <c r="A310" i="26" s="1"/>
  <c r="A311" i="26" s="1"/>
  <c r="A312" i="26" s="1"/>
  <c r="A313" i="26" s="1"/>
  <c r="A314" i="26" s="1"/>
  <c r="A315" i="26" s="1"/>
  <c r="A316" i="26" s="1"/>
  <c r="A317" i="26" s="1"/>
  <c r="A318" i="26" s="1"/>
  <c r="A319" i="26" s="1"/>
  <c r="A320" i="26" s="1"/>
  <c r="A321" i="26" s="1"/>
  <c r="A322" i="26" s="1"/>
  <c r="A323" i="26" s="1"/>
  <c r="A324" i="26" s="1"/>
  <c r="A325" i="26" s="1"/>
  <c r="A326" i="26" s="1"/>
  <c r="A327" i="26" s="1"/>
  <c r="A328" i="26" s="1"/>
  <c r="A329" i="26" s="1"/>
  <c r="A330" i="26" s="1"/>
  <c r="A331" i="26" s="1"/>
  <c r="A332" i="26" s="1"/>
  <c r="A333" i="26" s="1"/>
  <c r="A334" i="26" s="1"/>
  <c r="A335" i="26" s="1"/>
  <c r="A336" i="26" s="1"/>
  <c r="A337" i="26" s="1"/>
  <c r="A338" i="26" s="1"/>
  <c r="A339" i="26" s="1"/>
  <c r="A340" i="26" s="1"/>
  <c r="A341" i="26" s="1"/>
  <c r="A342" i="26" s="1"/>
  <c r="A343" i="26" s="1"/>
  <c r="A344" i="26" s="1"/>
  <c r="A345" i="26" s="1"/>
  <c r="A346" i="26" s="1"/>
  <c r="A347" i="26" s="1"/>
  <c r="A348" i="26" s="1"/>
  <c r="A349" i="26" s="1"/>
  <c r="A350" i="26" s="1"/>
  <c r="A351" i="26" s="1"/>
  <c r="A352" i="26" s="1"/>
  <c r="A353" i="26" s="1"/>
  <c r="A354" i="26" s="1"/>
  <c r="A355" i="26" s="1"/>
  <c r="A356" i="26" s="1"/>
  <c r="A357" i="26" s="1"/>
  <c r="A358" i="26" s="1"/>
  <c r="A359" i="26" s="1"/>
  <c r="A360" i="26" s="1"/>
  <c r="A361" i="26" s="1"/>
  <c r="A362" i="26" s="1"/>
  <c r="A363" i="26" s="1"/>
  <c r="A364" i="26" s="1"/>
  <c r="A365" i="26" s="1"/>
  <c r="A366" i="26" s="1"/>
  <c r="A367" i="26" s="1"/>
  <c r="A368" i="26" s="1"/>
  <c r="A369" i="26" s="1"/>
  <c r="A370" i="26" s="1"/>
  <c r="A371" i="26" s="1"/>
  <c r="A372" i="26" s="1"/>
  <c r="A373" i="26" s="1"/>
  <c r="A374" i="26" s="1"/>
  <c r="A375" i="26" s="1"/>
  <c r="A376" i="26" s="1"/>
  <c r="M2" i="26" l="1" a="1"/>
  <c r="M2" i="26" s="1"/>
  <c r="P2" i="26" a="1"/>
  <c r="P2" i="26" s="1"/>
  <c r="O174" i="16"/>
  <c r="P174" i="16"/>
  <c r="O175" i="16"/>
  <c r="P175" i="16"/>
  <c r="O176" i="16"/>
  <c r="P176" i="16"/>
  <c r="O177" i="16"/>
  <c r="P177" i="16"/>
  <c r="O178" i="16"/>
  <c r="P178" i="16"/>
  <c r="O179" i="16"/>
  <c r="P179" i="16"/>
  <c r="O180" i="16"/>
  <c r="P180" i="16"/>
  <c r="O181" i="16"/>
  <c r="P181" i="16"/>
  <c r="O182" i="16"/>
  <c r="P182" i="16"/>
  <c r="O183" i="16"/>
  <c r="P183" i="16"/>
  <c r="O184" i="16"/>
  <c r="P184" i="16"/>
  <c r="O185" i="16"/>
  <c r="P185" i="16"/>
  <c r="O186" i="16"/>
  <c r="P186" i="16"/>
  <c r="O187" i="16"/>
  <c r="P187" i="16"/>
  <c r="O188" i="16"/>
  <c r="P188" i="16"/>
  <c r="O189" i="16"/>
  <c r="P189" i="16"/>
  <c r="O190" i="16"/>
  <c r="P190" i="16"/>
  <c r="O191" i="16"/>
  <c r="P191" i="16"/>
  <c r="O192" i="16"/>
  <c r="P192" i="16"/>
  <c r="O193" i="16"/>
  <c r="P193" i="16"/>
  <c r="O194" i="16"/>
  <c r="P194" i="16"/>
  <c r="O195" i="16"/>
  <c r="P195" i="16"/>
  <c r="O196" i="16"/>
  <c r="P196" i="16"/>
  <c r="O197" i="16"/>
  <c r="P197" i="16"/>
  <c r="O198" i="16"/>
  <c r="P198" i="16"/>
  <c r="O199" i="16"/>
  <c r="P199" i="16"/>
  <c r="O200" i="16"/>
  <c r="P200" i="16"/>
  <c r="O201" i="16"/>
  <c r="P201" i="16"/>
  <c r="O202" i="16"/>
  <c r="P202" i="16"/>
  <c r="O203" i="16"/>
  <c r="P203" i="16"/>
  <c r="O204" i="16"/>
  <c r="P204" i="16"/>
  <c r="O205" i="16"/>
  <c r="P205" i="16"/>
  <c r="O206" i="16"/>
  <c r="P206" i="16"/>
  <c r="O207" i="16"/>
  <c r="P207" i="16"/>
  <c r="O208" i="16"/>
  <c r="P208" i="16"/>
  <c r="O209" i="16"/>
  <c r="P209" i="16"/>
  <c r="O210" i="16"/>
  <c r="P210" i="16"/>
  <c r="O211" i="16"/>
  <c r="P211" i="16"/>
  <c r="O212" i="16"/>
  <c r="P212" i="16"/>
  <c r="O213" i="16"/>
  <c r="P213" i="16"/>
  <c r="O214" i="16"/>
  <c r="P214" i="16"/>
  <c r="O215" i="16"/>
  <c r="P215" i="16"/>
  <c r="O216" i="16"/>
  <c r="P216" i="16"/>
  <c r="O217" i="16"/>
  <c r="P217" i="16"/>
  <c r="O218" i="16"/>
  <c r="P218" i="16"/>
  <c r="O219" i="16"/>
  <c r="P219" i="16"/>
  <c r="O220" i="16"/>
  <c r="P220" i="16"/>
  <c r="O221" i="16"/>
  <c r="P221" i="16"/>
  <c r="O222" i="16"/>
  <c r="P222" i="16"/>
  <c r="O223" i="16"/>
  <c r="P223" i="16"/>
  <c r="O224" i="16"/>
  <c r="P224" i="16"/>
  <c r="O225" i="16"/>
  <c r="P225" i="16"/>
  <c r="O226" i="16"/>
  <c r="P226" i="16"/>
  <c r="O227" i="16"/>
  <c r="P227" i="16"/>
  <c r="O228" i="16"/>
  <c r="P228" i="16"/>
  <c r="O229" i="16"/>
  <c r="P229" i="16"/>
  <c r="O230" i="16"/>
  <c r="P230" i="16"/>
  <c r="O231" i="16"/>
  <c r="P231" i="16"/>
  <c r="O232" i="16"/>
  <c r="P232" i="16"/>
  <c r="O233" i="16"/>
  <c r="P233" i="16"/>
  <c r="O234" i="16"/>
  <c r="P234" i="16"/>
  <c r="O235" i="16"/>
  <c r="P235" i="16"/>
  <c r="O236" i="16"/>
  <c r="P236" i="16"/>
  <c r="O237" i="16"/>
  <c r="P237" i="16"/>
  <c r="O238" i="16"/>
  <c r="P238" i="16"/>
  <c r="O239" i="16"/>
  <c r="P239" i="16"/>
  <c r="O240" i="16"/>
  <c r="P240" i="16"/>
  <c r="O241" i="16"/>
  <c r="P241" i="16"/>
  <c r="O242" i="16"/>
  <c r="P242" i="16"/>
  <c r="O243" i="16"/>
  <c r="P243" i="16"/>
  <c r="O244" i="16"/>
  <c r="P244" i="16"/>
  <c r="O245" i="16"/>
  <c r="P245" i="16"/>
  <c r="O246" i="16"/>
  <c r="P246" i="16"/>
  <c r="O247" i="16"/>
  <c r="P247" i="16"/>
  <c r="O248" i="16"/>
  <c r="P248" i="16"/>
  <c r="O249" i="16"/>
  <c r="P249" i="16"/>
  <c r="O250" i="16"/>
  <c r="P250" i="16"/>
  <c r="O65" i="16"/>
  <c r="P65" i="16"/>
  <c r="O66" i="16"/>
  <c r="P66" i="16"/>
  <c r="O67" i="16"/>
  <c r="P67" i="16"/>
  <c r="O68" i="16"/>
  <c r="P68" i="16"/>
  <c r="O69" i="16"/>
  <c r="P69" i="16"/>
  <c r="O70" i="16"/>
  <c r="P70" i="16"/>
  <c r="O71" i="16"/>
  <c r="P71" i="16"/>
  <c r="O72" i="16"/>
  <c r="P72" i="16"/>
  <c r="O73" i="16"/>
  <c r="P73" i="16"/>
  <c r="O74" i="16"/>
  <c r="P74" i="16"/>
  <c r="O75" i="16"/>
  <c r="P75" i="16"/>
  <c r="O76" i="16"/>
  <c r="P76" i="16"/>
  <c r="O77" i="16"/>
  <c r="P77" i="16"/>
  <c r="O78" i="16"/>
  <c r="P78" i="16"/>
  <c r="O79" i="16"/>
  <c r="P79" i="16"/>
  <c r="O80" i="16"/>
  <c r="P80" i="16"/>
  <c r="O81" i="16"/>
  <c r="P81" i="16"/>
  <c r="O82" i="16"/>
  <c r="P82" i="16"/>
  <c r="O83" i="16"/>
  <c r="P83" i="16"/>
  <c r="O84" i="16"/>
  <c r="P84" i="16"/>
  <c r="O85" i="16"/>
  <c r="P85" i="16"/>
  <c r="O86" i="16"/>
  <c r="P86" i="16"/>
  <c r="O87" i="16"/>
  <c r="P87" i="16"/>
  <c r="O88" i="16"/>
  <c r="P88" i="16"/>
  <c r="O89" i="16"/>
  <c r="P89" i="16"/>
  <c r="O90" i="16"/>
  <c r="P90" i="16"/>
  <c r="O91" i="16"/>
  <c r="P91" i="16"/>
  <c r="O92" i="16"/>
  <c r="P92" i="16"/>
  <c r="O93" i="16"/>
  <c r="P93" i="16"/>
  <c r="O94" i="16"/>
  <c r="P94" i="16"/>
  <c r="O95" i="16"/>
  <c r="P95" i="16"/>
  <c r="O96" i="16"/>
  <c r="P96" i="16"/>
  <c r="O97" i="16"/>
  <c r="P97" i="16"/>
  <c r="O98" i="16"/>
  <c r="P98" i="16"/>
  <c r="O99" i="16"/>
  <c r="P99" i="16"/>
  <c r="O100" i="16"/>
  <c r="P100" i="16"/>
  <c r="O101" i="16"/>
  <c r="P101" i="16"/>
  <c r="O102" i="16"/>
  <c r="P102" i="16"/>
  <c r="O103" i="16"/>
  <c r="P103" i="16"/>
  <c r="O104" i="16"/>
  <c r="P104" i="16"/>
  <c r="O105" i="16"/>
  <c r="P105" i="16"/>
  <c r="O106" i="16"/>
  <c r="P106" i="16"/>
  <c r="O107" i="16"/>
  <c r="P107" i="16"/>
  <c r="O108" i="16"/>
  <c r="P108" i="16"/>
  <c r="O109" i="16"/>
  <c r="P109" i="16"/>
  <c r="O110" i="16"/>
  <c r="P110" i="16"/>
  <c r="O111" i="16"/>
  <c r="P111" i="16"/>
  <c r="O112" i="16"/>
  <c r="P112" i="16"/>
  <c r="O113" i="16"/>
  <c r="P113" i="16"/>
  <c r="O114" i="16"/>
  <c r="P114" i="16"/>
  <c r="O115" i="16"/>
  <c r="P115" i="16"/>
  <c r="O116" i="16"/>
  <c r="P116" i="16"/>
  <c r="O117" i="16"/>
  <c r="P117" i="16"/>
  <c r="O118" i="16"/>
  <c r="P118" i="16"/>
  <c r="O119" i="16"/>
  <c r="P119" i="16"/>
  <c r="O120" i="16"/>
  <c r="P120" i="16"/>
  <c r="O121" i="16"/>
  <c r="P121" i="16"/>
  <c r="O122" i="16"/>
  <c r="P122" i="16"/>
  <c r="O123" i="16"/>
  <c r="P123" i="16"/>
  <c r="O124" i="16"/>
  <c r="P124" i="16"/>
  <c r="O125" i="16"/>
  <c r="P125" i="16"/>
  <c r="O126" i="16"/>
  <c r="P126" i="16"/>
  <c r="O127" i="16"/>
  <c r="P127" i="16"/>
  <c r="O128" i="16"/>
  <c r="P128" i="16"/>
  <c r="O129" i="16"/>
  <c r="P129" i="16"/>
  <c r="O130" i="16"/>
  <c r="P130" i="16"/>
  <c r="O131" i="16"/>
  <c r="P131" i="16"/>
  <c r="O132" i="16"/>
  <c r="P132" i="16"/>
  <c r="O133" i="16"/>
  <c r="P133" i="16"/>
  <c r="O134" i="16"/>
  <c r="P134" i="16"/>
  <c r="O135" i="16"/>
  <c r="P135" i="16"/>
  <c r="O136" i="16"/>
  <c r="P136" i="16"/>
  <c r="O137" i="16"/>
  <c r="P137" i="16"/>
  <c r="O138" i="16"/>
  <c r="P138" i="16"/>
  <c r="O139" i="16"/>
  <c r="P139" i="16"/>
  <c r="O140" i="16"/>
  <c r="P140" i="16"/>
  <c r="O141" i="16"/>
  <c r="P141" i="16"/>
  <c r="O142" i="16"/>
  <c r="P142" i="16"/>
  <c r="O143" i="16"/>
  <c r="P143" i="16"/>
  <c r="O144" i="16"/>
  <c r="P144" i="16"/>
  <c r="O145" i="16"/>
  <c r="P145" i="16"/>
  <c r="O146" i="16"/>
  <c r="P146" i="16"/>
  <c r="O147" i="16"/>
  <c r="P147" i="16"/>
  <c r="O148" i="16"/>
  <c r="P148" i="16"/>
  <c r="O149" i="16"/>
  <c r="P149" i="16"/>
  <c r="O150" i="16"/>
  <c r="P150" i="16"/>
  <c r="O151" i="16"/>
  <c r="P151" i="16"/>
  <c r="O152" i="16"/>
  <c r="P152" i="16"/>
  <c r="O153" i="16"/>
  <c r="P153" i="16"/>
  <c r="O154" i="16"/>
  <c r="P154" i="16"/>
  <c r="O155" i="16"/>
  <c r="P155" i="16"/>
  <c r="O156" i="16"/>
  <c r="P156" i="16"/>
  <c r="O157" i="16"/>
  <c r="P157" i="16"/>
  <c r="O158" i="16"/>
  <c r="P158" i="16"/>
  <c r="O159" i="16"/>
  <c r="P159" i="16"/>
  <c r="O160" i="16"/>
  <c r="P160" i="16"/>
  <c r="O161" i="16"/>
  <c r="P161" i="16"/>
  <c r="O162" i="16"/>
  <c r="P162" i="16"/>
  <c r="O163" i="16"/>
  <c r="P163" i="16"/>
  <c r="O164" i="16"/>
  <c r="P164" i="16"/>
  <c r="O165" i="16"/>
  <c r="P165" i="16"/>
  <c r="O166" i="16"/>
  <c r="P166" i="16"/>
  <c r="O167" i="16"/>
  <c r="P167" i="16"/>
  <c r="O168" i="16"/>
  <c r="P168" i="16"/>
  <c r="O169" i="16"/>
  <c r="P169" i="16"/>
  <c r="O170" i="16"/>
  <c r="P170" i="16"/>
  <c r="O171" i="16"/>
  <c r="P171" i="16"/>
  <c r="O172" i="16"/>
  <c r="P172" i="16"/>
  <c r="O173" i="16"/>
  <c r="P173" i="16"/>
  <c r="B6" i="6" l="1"/>
  <c r="A3" i="26" l="1"/>
  <c r="B6" i="32" l="1"/>
  <c r="B13" i="6" l="1"/>
  <c r="P64" i="16" l="1"/>
  <c r="O64" i="16"/>
  <c r="P63" i="16"/>
  <c r="O63" i="16"/>
  <c r="P62" i="16"/>
  <c r="O62" i="16"/>
  <c r="P61" i="16"/>
  <c r="O61" i="16"/>
  <c r="P60" i="16"/>
  <c r="O60" i="16"/>
  <c r="P59" i="16"/>
  <c r="O59" i="16"/>
  <c r="P58" i="16"/>
  <c r="O58" i="16"/>
  <c r="P57" i="16"/>
  <c r="O57" i="16"/>
  <c r="P56" i="16"/>
  <c r="O56" i="16"/>
  <c r="P55" i="16"/>
  <c r="O55" i="16"/>
  <c r="P54" i="16"/>
  <c r="O54" i="16"/>
  <c r="P53" i="16"/>
  <c r="O53" i="16"/>
  <c r="P52" i="16"/>
  <c r="O52" i="16"/>
  <c r="P51" i="16"/>
  <c r="O51" i="16"/>
  <c r="P50" i="16"/>
  <c r="O50" i="16"/>
  <c r="P49" i="16"/>
  <c r="O49" i="16"/>
  <c r="P48" i="16"/>
  <c r="O48" i="16"/>
  <c r="P47" i="16"/>
  <c r="O47" i="16"/>
  <c r="P46" i="16"/>
  <c r="O46" i="16"/>
  <c r="P45" i="16"/>
  <c r="O45" i="16"/>
  <c r="P44" i="16"/>
  <c r="O44" i="16"/>
  <c r="P43" i="16"/>
  <c r="O43" i="16"/>
  <c r="P42" i="16"/>
  <c r="O42" i="16"/>
  <c r="P41" i="16"/>
  <c r="O41" i="16"/>
  <c r="P40" i="16"/>
  <c r="O40" i="16"/>
  <c r="P39" i="16"/>
  <c r="O39" i="16"/>
  <c r="P38" i="16"/>
  <c r="O38" i="16"/>
  <c r="P37" i="16"/>
  <c r="O37" i="16"/>
  <c r="P36" i="16"/>
  <c r="O36" i="16"/>
  <c r="P35" i="16"/>
  <c r="O35" i="16"/>
  <c r="P34" i="16"/>
  <c r="O34" i="16"/>
  <c r="P33" i="16"/>
  <c r="O33" i="16"/>
  <c r="P32" i="16"/>
  <c r="O32" i="16"/>
  <c r="P31" i="16"/>
  <c r="O31" i="16"/>
  <c r="P30" i="16"/>
  <c r="O30" i="16"/>
  <c r="P29" i="16"/>
  <c r="O29" i="16"/>
  <c r="P28" i="16"/>
  <c r="O28" i="16"/>
  <c r="P27" i="16"/>
  <c r="O27" i="16"/>
  <c r="P26" i="16"/>
  <c r="O26" i="16"/>
  <c r="P25" i="16"/>
  <c r="O25" i="16"/>
  <c r="P24" i="16"/>
  <c r="O24" i="16"/>
  <c r="P23" i="16"/>
  <c r="O23" i="16"/>
  <c r="P22" i="16"/>
  <c r="O22" i="16"/>
  <c r="Q7" i="26" s="1"/>
  <c r="P21" i="16"/>
  <c r="P20" i="16"/>
  <c r="P19" i="16"/>
  <c r="P18" i="16"/>
  <c r="P17" i="16"/>
  <c r="P16" i="16"/>
  <c r="P15" i="16"/>
  <c r="P14" i="16"/>
  <c r="P13" i="16"/>
  <c r="P12" i="16"/>
  <c r="P11" i="16"/>
  <c r="C11" i="6" l="1"/>
  <c r="C12" i="6"/>
  <c r="C14" i="6"/>
  <c r="C15" i="6"/>
  <c r="C16" i="6"/>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<sst xmlns="http://schemas.openxmlformats.org/spreadsheetml/2006/main" count="816" uniqueCount="535">
  <si>
    <t>DVR-Nr. 1069683</t>
  </si>
  <si>
    <t xml:space="preserve">Sachbearbeiter  </t>
  </si>
  <si>
    <t>datenerhebung@e-control.at</t>
  </si>
  <si>
    <t>Meldetermin:</t>
  </si>
  <si>
    <t>Betreff:</t>
  </si>
  <si>
    <t>Kalenderjahr</t>
  </si>
  <si>
    <t>Unternehmen</t>
  </si>
  <si>
    <t>Telefonnummer</t>
  </si>
  <si>
    <t xml:space="preserve">E-Mail-Adresse  </t>
  </si>
  <si>
    <t>AT900059</t>
  </si>
  <si>
    <t>Anmerkungen</t>
  </si>
  <si>
    <t>OMV Gas Storage GmbH</t>
  </si>
  <si>
    <t>Wiener Erdgasspeicher GmbH</t>
  </si>
  <si>
    <t>MWh</t>
  </si>
  <si>
    <t>Arnoldstein</t>
  </si>
  <si>
    <t>Baumgarten</t>
  </si>
  <si>
    <t>Bruch/Freilassing</t>
  </si>
  <si>
    <t>Haidach</t>
  </si>
  <si>
    <t>Haiming I</t>
  </si>
  <si>
    <t>Haiming II</t>
  </si>
  <si>
    <t>Hochburg/Ach</t>
  </si>
  <si>
    <t>Höchst</t>
  </si>
  <si>
    <t>Kiefersfelden</t>
  </si>
  <si>
    <t>Laa/Thaya</t>
  </si>
  <si>
    <t>Laufen/Oberndorf</t>
  </si>
  <si>
    <t>Leiblach</t>
  </si>
  <si>
    <t>Lindau</t>
  </si>
  <si>
    <t>Mosonmagyarovar</t>
  </si>
  <si>
    <t>Murfeld</t>
  </si>
  <si>
    <t>Oberkappel</t>
  </si>
  <si>
    <t>Petrzalka</t>
  </si>
  <si>
    <t>Ruggell</t>
  </si>
  <si>
    <t>Schärding</t>
  </si>
  <si>
    <t>Simbach</t>
  </si>
  <si>
    <t>Überackern</t>
  </si>
  <si>
    <t>Überackern/7Fields</t>
  </si>
  <si>
    <t>Übergabe Marktgebiet Ost</t>
  </si>
  <si>
    <t>Unterjährige Änderung gültig ab</t>
  </si>
  <si>
    <t>kWh/h</t>
  </si>
  <si>
    <t>kWh / d</t>
  </si>
  <si>
    <t>kontrahiertes Arbeitsgas-volumen</t>
  </si>
  <si>
    <t>Speicheranlage</t>
  </si>
  <si>
    <t>7 Fields</t>
  </si>
  <si>
    <t>Aigelsbrunn</t>
  </si>
  <si>
    <t>Erdgasröhrenspeicher Wien</t>
  </si>
  <si>
    <t>Haidach 5</t>
  </si>
  <si>
    <t>Puchkirchen und Aussenstelle Haag</t>
  </si>
  <si>
    <t>Schönkirchen</t>
  </si>
  <si>
    <t>Tallesbrunn</t>
  </si>
  <si>
    <t>Unterjährige Aktualisierung bei jeder Änderung!</t>
  </si>
  <si>
    <t>Datum</t>
  </si>
  <si>
    <t>Firmenname</t>
  </si>
  <si>
    <t>RAG Energy Storage GmbH</t>
  </si>
  <si>
    <t>Uniper Energy Storage GmbH</t>
  </si>
  <si>
    <t>kontrahierte Einspeicher-leistung gemäß Speicherverträgen</t>
  </si>
  <si>
    <t>genutzte (gemessene) Einspeicher-leistung</t>
  </si>
  <si>
    <t>kontrahierte Ausspeicher-leistung gemäß Speicherverträgen</t>
  </si>
  <si>
    <t>genutzte (gemessene) Ausspeicher-leistung</t>
  </si>
  <si>
    <t>Summe Speicherinhalte nach Speicherkunden</t>
  </si>
  <si>
    <t>Zur eindeutigen Kennzeichnung der Versorger können der jeweilige Firmenname oder die EIC-Nummer ausgewählt werden (default-mäßig ist der Firmenname eingestellt).</t>
  </si>
  <si>
    <t>Bei Bedarf Firmenname ändern</t>
  </si>
  <si>
    <t>Bei Bedarf Liste erweitern</t>
  </si>
  <si>
    <t>Danske Commodities A/S</t>
  </si>
  <si>
    <t>Energie AG Oberösterreich Trading GmbH</t>
  </si>
  <si>
    <t>Energie Burgenland Vertrieb GmbH &amp; Co KG</t>
  </si>
  <si>
    <t>Energie Steiermark Business GmbH</t>
  </si>
  <si>
    <t>EVN AG</t>
  </si>
  <si>
    <t>EVN Energievertrieb GmbH &amp; Co KG</t>
  </si>
  <si>
    <t>Gazprom Export LLC</t>
  </si>
  <si>
    <t>RWE Supply &amp; Trading GmbH</t>
  </si>
  <si>
    <t>Salzburg AG für Energie, Verkehr und Telekommunikation</t>
  </si>
  <si>
    <t>Wien Energie GmbH</t>
  </si>
  <si>
    <t>WINGAS GmbH</t>
  </si>
  <si>
    <t>täglicher Speicherinhalt</t>
  </si>
  <si>
    <t>Erdgas - Speicherunternehmen bzw. Betreiber von Speicheranlagen</t>
  </si>
  <si>
    <t>Hilfsspalte</t>
  </si>
  <si>
    <t>Variable Eingabe</t>
  </si>
  <si>
    <t>25X-OMVGASSTORA5</t>
  </si>
  <si>
    <t>25X-RAGENERGYSTV</t>
  </si>
  <si>
    <t>21X000000001127H</t>
  </si>
  <si>
    <t>2B Energia S.p.A.</t>
  </si>
  <si>
    <t>25X-2BENERGIASPU</t>
  </si>
  <si>
    <t>Alpiq AG</t>
  </si>
  <si>
    <t>12XATEL-HANDEL-K</t>
  </si>
  <si>
    <t>12XEGL-H-------0</t>
  </si>
  <si>
    <t>BP Gas Marketing Ltd</t>
  </si>
  <si>
    <t>11XBPGAS-------E</t>
  </si>
  <si>
    <t>BNP Paribas</t>
  </si>
  <si>
    <t>Castleton Commodities Merchant Europe Sàrl</t>
  </si>
  <si>
    <t>12X-0000001844-P</t>
  </si>
  <si>
    <t>11XDANSKECOM---P</t>
  </si>
  <si>
    <t>12X-0000001848-D</t>
  </si>
  <si>
    <t>EDF Trading Limited</t>
  </si>
  <si>
    <t>11XEDFTRADING--G</t>
  </si>
  <si>
    <t>EnBW Energie Baden-Württemberg AG</t>
  </si>
  <si>
    <t>11XENBW-H------P</t>
  </si>
  <si>
    <t>25X-OGAS-WRMEGMR</t>
  </si>
  <si>
    <t>14XENERGIEAG-BGS</t>
  </si>
  <si>
    <t>25X-ENERGIEBURGC</t>
  </si>
  <si>
    <t>13XSTEWEAG-STEGH</t>
  </si>
  <si>
    <t>Enoi S.p.A.</t>
  </si>
  <si>
    <t>23XENERGIANOI--5</t>
  </si>
  <si>
    <t>14XEVN-AG0000001</t>
  </si>
  <si>
    <t>14XEVN-V0000000E</t>
  </si>
  <si>
    <t>21X000000001103V</t>
  </si>
  <si>
    <t>28X0000000000128</t>
  </si>
  <si>
    <t>Gunvor International B.V., Amsterdam, Geneva Branch</t>
  </si>
  <si>
    <t>12X-0000001807-W</t>
  </si>
  <si>
    <t>KELAG-Kärntner Elektrizitäts-Aktiengesellschaft</t>
  </si>
  <si>
    <t>13XKAERNTEN0000X</t>
  </si>
  <si>
    <t>Koch Supply &amp; Trading SARL</t>
  </si>
  <si>
    <t>21X000000001136G</t>
  </si>
  <si>
    <t>14XLINZSTROM-BG9</t>
  </si>
  <si>
    <t>Mercuria Energy Trading S.A.</t>
  </si>
  <si>
    <t>12XMETSA-------C</t>
  </si>
  <si>
    <t>MND a.s.</t>
  </si>
  <si>
    <t>27X-MND-GASTR--C</t>
  </si>
  <si>
    <t>11XNEAS--------Q</t>
  </si>
  <si>
    <t>NitrogenMuvek ZRT</t>
  </si>
  <si>
    <t>39X50NITRO00000P</t>
  </si>
  <si>
    <t>OMV Gas Marketing &amp; Trading GmbH</t>
  </si>
  <si>
    <t>23X---------ECGA</t>
  </si>
  <si>
    <t>21X000000001130S</t>
  </si>
  <si>
    <t>23X----100225-1C</t>
  </si>
  <si>
    <t>21X000000001033Q</t>
  </si>
  <si>
    <t>14XSALZBURGAG-B8</t>
  </si>
  <si>
    <t>Shell Energy Europe ltd</t>
  </si>
  <si>
    <t>11XSHELLTRADINGZ</t>
  </si>
  <si>
    <t>21X000000001026N</t>
  </si>
  <si>
    <t>Vattenfall Energy Trading GmbH</t>
  </si>
  <si>
    <t>11XVE-TRADING--X</t>
  </si>
  <si>
    <t>13XVERBUND1234-P</t>
  </si>
  <si>
    <t>Vitol SA</t>
  </si>
  <si>
    <t>23XVITOLSA-----3</t>
  </si>
  <si>
    <t>25X-WIENENERGIEN</t>
  </si>
  <si>
    <t>23XWINGASGMBH--Y</t>
  </si>
  <si>
    <t>EIC-Nummer / Kennung</t>
  </si>
  <si>
    <t>Grenzkopplungs- /
Übergabepunkt</t>
  </si>
  <si>
    <t>EIC-Code / Kennung</t>
  </si>
  <si>
    <t>A2A Trading SpA</t>
  </si>
  <si>
    <t>17X100A100R0186I</t>
  </si>
  <si>
    <t>AGCS Gas Clearing and Settlement AG</t>
  </si>
  <si>
    <t>14X----AGCS-0013</t>
  </si>
  <si>
    <t>AGGM Austrian Gas Grid Management AG</t>
  </si>
  <si>
    <t>25X-AGGMAUSTRIA3</t>
  </si>
  <si>
    <t>Alpiq Energy SE</t>
  </si>
  <si>
    <t>27XALPIQ-ENERGYS</t>
  </si>
  <si>
    <t>Bayerngas Energy GmbH</t>
  </si>
  <si>
    <t>21X0000000012744</t>
  </si>
  <si>
    <t>CEZ, a. s.</t>
  </si>
  <si>
    <t>11XCEZ-CZ------1</t>
  </si>
  <si>
    <t>CITIGROUP GLOBAL MARKETS LIMITED</t>
  </si>
  <si>
    <t>11XCITIGLOBMKT-Z</t>
  </si>
  <si>
    <t>Consorzio Toscana Energia S.p.A.</t>
  </si>
  <si>
    <t>26X00000001591-E</t>
  </si>
  <si>
    <t>E WIE EINFACH GmbH</t>
  </si>
  <si>
    <t>11XEON-080000--U</t>
  </si>
  <si>
    <t>easy green energy GmbH &amp; Co KG</t>
  </si>
  <si>
    <t>AT900599</t>
  </si>
  <si>
    <t>Edison S.p.A.</t>
  </si>
  <si>
    <t>26X00000003791-T</t>
  </si>
  <si>
    <t>EHA Austria Energie-Handelsgesellschaft mbH</t>
  </si>
  <si>
    <t>AT900769</t>
  </si>
  <si>
    <t>EHA Energie-Handels-Gesellschaft mbH &amp; Co. KG</t>
  </si>
  <si>
    <t>11XEHA---------R</t>
  </si>
  <si>
    <t>Electrade S.p.A.</t>
  </si>
  <si>
    <t>28XELECTRADE---R</t>
  </si>
  <si>
    <t>Enel Trade S.p.A.</t>
  </si>
  <si>
    <t>11XENEL-H------S</t>
  </si>
  <si>
    <t>AT901179</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</si>
  <si>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</si>
  <si>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</si>
  <si>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</si>
  <si>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</si>
  <si>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</si>
  <si>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</si>
  <si>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</si>
  <si>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</si>
  <si>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</si>
  <si>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AT900119</t>
  </si>
  <si>
    <t>Energie Steiermark Natur GmbH</t>
  </si>
  <si>
    <t>AT901889</t>
  </si>
  <si>
    <t>ENERGIEALLIANZ Austria GmbH</t>
  </si>
  <si>
    <t>14XEAA-BILANZ00K</t>
  </si>
  <si>
    <t>Energy Services Handels- und Dienstleistungs GmbH</t>
  </si>
  <si>
    <t>14XENERGY-L00006</t>
  </si>
  <si>
    <t>Engie Global Markets</t>
  </si>
  <si>
    <t>17X100A100R0128W</t>
  </si>
  <si>
    <t>ENGIE SA</t>
  </si>
  <si>
    <t>23X-GDFS----B3GA</t>
  </si>
  <si>
    <t>Eni SpA</t>
  </si>
  <si>
    <t>17X100A100R03017</t>
  </si>
  <si>
    <t>envitra Energiehandel Ges.m.b.H.</t>
  </si>
  <si>
    <t>25X-ENVITRAENERW</t>
  </si>
  <si>
    <t>EP Commodities, a.s.</t>
  </si>
  <si>
    <t>27X-EP-COMMO---N</t>
  </si>
  <si>
    <t>Erdgas Import Salzburg GmbH</t>
  </si>
  <si>
    <t>25X-ERDGASIMPORK</t>
  </si>
  <si>
    <t>Europe Energy S.p.A.</t>
  </si>
  <si>
    <t>26X00000003181-Q</t>
  </si>
  <si>
    <t>eustream a.s.</t>
  </si>
  <si>
    <t>21X-SK-A-A0A0A-N</t>
  </si>
  <si>
    <t>25X-EVAERDGASVEL</t>
  </si>
  <si>
    <t>eww ag</t>
  </si>
  <si>
    <t>25X-ELEKTRIZITTO</t>
  </si>
  <si>
    <t>GAS CONNECT AUSTRIA GmbH</t>
  </si>
  <si>
    <t>21X-AT-B-A0A0A-K</t>
  </si>
  <si>
    <t>GasVersorgung Süddeutschland GmbH</t>
  </si>
  <si>
    <t>21X000000001114Q</t>
  </si>
  <si>
    <t>Gasversorgung Veitsch</t>
  </si>
  <si>
    <t>14X----0000031-D</t>
  </si>
  <si>
    <t>Gazprom Austria GmbH</t>
  </si>
  <si>
    <t>25X-GWHGASHANDEY</t>
  </si>
  <si>
    <t>Gazprom Marketing &amp; Trading Limited</t>
  </si>
  <si>
    <t>11XGAZPROM-MT--Y</t>
  </si>
  <si>
    <t>25X-GDFSUEZGASV2</t>
  </si>
  <si>
    <t>GEN-I Vienna GmbH</t>
  </si>
  <si>
    <t>14XGENI--------T</t>
  </si>
  <si>
    <t>GEN-I, trgovanje in prodaja elektricne energije, d.o.o.</t>
  </si>
  <si>
    <t>11XIGET--------D</t>
  </si>
  <si>
    <t>GEOPLIN d.o.o LJUBLJANA</t>
  </si>
  <si>
    <t>11XGETEC-------5</t>
  </si>
  <si>
    <t>GHG Emissions Traders and Consultants Ltd</t>
  </si>
  <si>
    <t>55XGHGEMITRACONQ</t>
  </si>
  <si>
    <t>Global NRG Zrt.</t>
  </si>
  <si>
    <t>25X-GLOBALNRGZRV</t>
  </si>
  <si>
    <t>goldgas GmbH</t>
  </si>
  <si>
    <t>21X000000001108L</t>
  </si>
  <si>
    <t>Greenhouse Power GmbH</t>
  </si>
  <si>
    <t>25X-GREENHOUSEPY</t>
  </si>
  <si>
    <t>Grünwelt Energie GmbH</t>
  </si>
  <si>
    <t>14XGRUENWELT---5</t>
  </si>
  <si>
    <t>Gutmann GmbH</t>
  </si>
  <si>
    <t>14YGUTMANN-----Z</t>
  </si>
  <si>
    <t>Hera Trading S.r.l.</t>
  </si>
  <si>
    <t>26X00000001201-S</t>
  </si>
  <si>
    <t>Hrvatska elektroprivreda d.d.</t>
  </si>
  <si>
    <t>31X-HEP-DD-----9</t>
  </si>
  <si>
    <t>JAS Budapest Zrt.</t>
  </si>
  <si>
    <t>15X-JAS--------X</t>
  </si>
  <si>
    <t>KEHAG Energiehandel GmbH</t>
  </si>
  <si>
    <t>11XKEHAGEH-----S</t>
  </si>
  <si>
    <t>LCG Energy GmbH</t>
  </si>
  <si>
    <t>11YW1-LCG-ENERG8</t>
  </si>
  <si>
    <t>Leu Energie Austria GmbH</t>
  </si>
  <si>
    <t>AT901809</t>
  </si>
  <si>
    <t>LINZ GAS Vertrieb GmbH &amp; Co KG</t>
  </si>
  <si>
    <t>AT900429</t>
  </si>
  <si>
    <t>Magyar Földgázkereskedö Zrt.</t>
  </si>
  <si>
    <t>25X-EONFLDGZTRA9</t>
  </si>
  <si>
    <t>MAINGAU Energie GmbH</t>
  </si>
  <si>
    <t>MAXENERGY Austria Handels GmbH</t>
  </si>
  <si>
    <t>14X----0000011-L</t>
  </si>
  <si>
    <t>McGas GmbH</t>
  </si>
  <si>
    <t>14X----0000030-G</t>
  </si>
  <si>
    <t>MET International AG</t>
  </si>
  <si>
    <t>21X000000001134K</t>
  </si>
  <si>
    <t>MONTANA Energie Handel AT GmbH</t>
  </si>
  <si>
    <t>MyElectric Energievertriebs- und -dienstleistungs GmbH</t>
  </si>
  <si>
    <t>14XMYELECTRIC-L8</t>
  </si>
  <si>
    <t>natGAS Aktiengesellschaft</t>
  </si>
  <si>
    <t>21X000000001021X</t>
  </si>
  <si>
    <t>NOVATEK GAS &amp; POWER GmbH</t>
  </si>
  <si>
    <t>21X000000001141N</t>
  </si>
  <si>
    <t>oekostrom GmbH für Vertrieb, Planung und Energiedienstleistungen</t>
  </si>
  <si>
    <t>Ompex AG</t>
  </si>
  <si>
    <t>12XOMPEX-------F</t>
  </si>
  <si>
    <t>Panrusgáz Gázkereskedelmi Zrt.</t>
  </si>
  <si>
    <t>39X50PANRUS00001</t>
  </si>
  <si>
    <t>PGNiG Supply &amp; Trading GmbH</t>
  </si>
  <si>
    <t>PST Europe Sales GmbH</t>
  </si>
  <si>
    <t>redgas GmbH</t>
  </si>
  <si>
    <t>AT901539</t>
  </si>
  <si>
    <t>Repower Italia S.p.A.</t>
  </si>
  <si>
    <t>12XREZIA-ITA---K</t>
  </si>
  <si>
    <t>RhönEnergie Fulda GmbH</t>
  </si>
  <si>
    <t>11XUEWAG-------G</t>
  </si>
  <si>
    <t>Roma Gas &amp; Power S.p.A.</t>
  </si>
  <si>
    <t>schlaustrom GmbH</t>
  </si>
  <si>
    <t>14X----0000008-4</t>
  </si>
  <si>
    <t>Slovenský plynárenský priemysel, a.s.</t>
  </si>
  <si>
    <t>24X-SPP-SK-123-5</t>
  </si>
  <si>
    <t>Sorgenia Trading S.p.A.</t>
  </si>
  <si>
    <t>17X100A100I009IC</t>
  </si>
  <si>
    <t>Spigas s.r.l.</t>
  </si>
  <si>
    <t>21X000000001073E</t>
  </si>
  <si>
    <t>Stadtbetriebe Steyr GmbH</t>
  </si>
  <si>
    <t>25X-STADTBETRIER</t>
  </si>
  <si>
    <t>Stadtwerke Bietigheim-Bissingen GmbH</t>
  </si>
  <si>
    <t>11YW1-BIEBI-INTF</t>
  </si>
  <si>
    <t>Stadtwerke Bregenz GmbH</t>
  </si>
  <si>
    <t>AT645019</t>
  </si>
  <si>
    <t>Stadtwerke Kapfenberg GmbH</t>
  </si>
  <si>
    <t>14XKAPFENBERG-LK</t>
  </si>
  <si>
    <t>Stadtwerke Leoben</t>
  </si>
  <si>
    <t>AT900299</t>
  </si>
  <si>
    <t>Sturm Energie GmbH</t>
  </si>
  <si>
    <t>14YSTURMENERGIE1</t>
  </si>
  <si>
    <t>Südwestdeutsche Stromhandels GmbH</t>
  </si>
  <si>
    <t>11XSUEDWESTSTRO8</t>
  </si>
  <si>
    <t>SWITCH Energievertriebsgesellschaft mbH</t>
  </si>
  <si>
    <t>14XSWITCH-GMBH0J</t>
  </si>
  <si>
    <t>TERAWATT International Stromhandelsgesellschaft m.b.H</t>
  </si>
  <si>
    <t>14XTERAWATT000BA</t>
  </si>
  <si>
    <t>25X-TIGAS-ERDGAG</t>
  </si>
  <si>
    <t>TopEnergy Service GmbH</t>
  </si>
  <si>
    <t>14XTOPENERGY-XX0</t>
  </si>
  <si>
    <t>Total Gas &amp; Power Limited</t>
  </si>
  <si>
    <t>11XTOTAL-------8</t>
  </si>
  <si>
    <t>Trans Austria Gasleitung GmbH</t>
  </si>
  <si>
    <t>21X-AT-C-A0A0A-B</t>
  </si>
  <si>
    <t>Uniper Global Commodities SE</t>
  </si>
  <si>
    <t>11XEON-H-------8</t>
  </si>
  <si>
    <t>Utilità S.p.A.</t>
  </si>
  <si>
    <t>26X00000012091-Q</t>
  </si>
  <si>
    <t>VERBUND AG</t>
  </si>
  <si>
    <t>13X-APC--------I</t>
  </si>
  <si>
    <t>Verbund Thermal Power Gmbh &amp; Co KG in Liqu.</t>
  </si>
  <si>
    <t>25X-VERBUNDTHERI</t>
  </si>
  <si>
    <t>Vitalis Handels GmbH</t>
  </si>
  <si>
    <t>23XVNGAG-------P</t>
  </si>
  <si>
    <t>VNG Austria GmbH</t>
  </si>
  <si>
    <t>Voestalpine Rohstoffbeschaffungs GmbH</t>
  </si>
  <si>
    <t>25X-VOESTALPINEP</t>
  </si>
  <si>
    <t>13X-VKW-HANDEL-M</t>
  </si>
  <si>
    <t>WIEN ENERGIE Vertrieb GmbH &amp; Co KG</t>
  </si>
  <si>
    <t>14XWIENSTR-ENER0</t>
  </si>
  <si>
    <t>Worldenergy SA</t>
  </si>
  <si>
    <t>25X-WORLDENERGYY</t>
  </si>
  <si>
    <t>Eingabeart Firmenname wählen</t>
  </si>
  <si>
    <r>
      <rPr>
        <b/>
        <sz val="10"/>
        <rFont val="Arial"/>
        <family val="2"/>
      </rPr>
      <t xml:space="preserve">Tageserhebung </t>
    </r>
    <r>
      <rPr>
        <sz val="10"/>
        <rFont val="Arial"/>
        <family val="2"/>
      </rPr>
      <t>(Tabellenblatt TT_Sp)</t>
    </r>
  </si>
  <si>
    <t>Tageswerte bis 14 Uhr des Folgetags</t>
  </si>
  <si>
    <t>AOT Energy Switzerland AG</t>
  </si>
  <si>
    <t>12X-0000001959-1</t>
  </si>
  <si>
    <t>11XBNPPARIBAS125</t>
  </si>
  <si>
    <t>Centrex Italia S.p.A.</t>
  </si>
  <si>
    <t>25X-CENTREXITALB</t>
  </si>
  <si>
    <t>Duferco Energia S.P.A.</t>
  </si>
  <si>
    <t>26X00000009701-T</t>
  </si>
  <si>
    <t>DXT Commodities SA</t>
  </si>
  <si>
    <t>Energi Danmark A/S</t>
  </si>
  <si>
    <t>11XDISAM-------V</t>
  </si>
  <si>
    <t>ENET Energy SA</t>
  </si>
  <si>
    <t>21X000000001135I</t>
  </si>
  <si>
    <t>ENGIE Energie GmbH</t>
  </si>
  <si>
    <t>ENSTROGA GmbH</t>
  </si>
  <si>
    <t>14XENSTROGA----X</t>
  </si>
  <si>
    <t>Equinor ASA</t>
  </si>
  <si>
    <t>ESTRA ENERGIE SRL</t>
  </si>
  <si>
    <t>21X0000000013481</t>
  </si>
  <si>
    <t>Fulminant Energie GmbH</t>
  </si>
  <si>
    <t>AT902199</t>
  </si>
  <si>
    <t>Gas Natural Europe S.A.S.</t>
  </si>
  <si>
    <t>21X000000001074C</t>
  </si>
  <si>
    <t>Gazprom Italia</t>
  </si>
  <si>
    <t>25X-PROMGASSPA-W</t>
  </si>
  <si>
    <t>In Commodities A/S</t>
  </si>
  <si>
    <t>45X000000000043A</t>
  </si>
  <si>
    <t>INA-INDUSTRIJA NAFTE D.D.</t>
  </si>
  <si>
    <t>31X-INA-HR-----T</t>
  </si>
  <si>
    <t>KELAG Energie &amp; Wärme GmbH</t>
  </si>
  <si>
    <t>AT902209</t>
  </si>
  <si>
    <t>Liechtensteinische Gasversorgung</t>
  </si>
  <si>
    <t>12X-0000001943-N</t>
  </si>
  <si>
    <t>LINZ STROM GAS WÄRME GmbH</t>
  </si>
  <si>
    <t>11XMAINGAU63179W</t>
  </si>
  <si>
    <t>MFGK Austria GmbH</t>
  </si>
  <si>
    <t>25X-MFGKAUSTRI-L</t>
  </si>
  <si>
    <t>MOL Commodity Trading Kft.</t>
  </si>
  <si>
    <t>23X--140211MCT-E</t>
  </si>
  <si>
    <t>11XMONTANA-----R</t>
  </si>
  <si>
    <t>14XOEKOSTROM-V-O</t>
  </si>
  <si>
    <t>Open Energy Platform AG</t>
  </si>
  <si>
    <t>PPD Global SA</t>
  </si>
  <si>
    <t>23X--171026--P-M</t>
  </si>
  <si>
    <t>RAG Austria AG</t>
  </si>
  <si>
    <t>26X00000106231-F</t>
  </si>
  <si>
    <t>Trafigura Trading (Europe) Sàrl</t>
  </si>
  <si>
    <t>12X-0000001967-3</t>
  </si>
  <si>
    <t>14X-VITALIS----1</t>
  </si>
  <si>
    <t>VNG Handel &amp; Vertrieb GmbH</t>
  </si>
  <si>
    <t>WIEE Hungary Kft.</t>
  </si>
  <si>
    <t>39XWIEEHUNGARIAQ</t>
  </si>
  <si>
    <t>Gas-Speicher</t>
  </si>
  <si>
    <t>(*) Speicherkunde Eingabeart im Blatt "L" wählbar!</t>
  </si>
  <si>
    <t>ALPHERG S.P.A.</t>
  </si>
  <si>
    <t>59X-ALPHERG-0--8</t>
  </si>
  <si>
    <t>BP Commodity Supply B.V.</t>
  </si>
  <si>
    <t>52X000000000067P</t>
  </si>
  <si>
    <t>Centrica Energy Trading A/S</t>
  </si>
  <si>
    <t>Doppler Gas GmbH</t>
  </si>
  <si>
    <t>AT902229</t>
  </si>
  <si>
    <t>EDF Trading Markets (Ireland) Limited</t>
  </si>
  <si>
    <t>47X0000000002633</t>
  </si>
  <si>
    <t>Elektrizitätswerke Reutte AG</t>
  </si>
  <si>
    <t>European Energy Pooling BVBA</t>
  </si>
  <si>
    <t>21X0000000010873</t>
  </si>
  <si>
    <t>Ezpada AG</t>
  </si>
  <si>
    <t>Freepoint Commodities B.V.</t>
  </si>
  <si>
    <t>49X000000000036L</t>
  </si>
  <si>
    <t>Gazprom Marketing and Trading Switzerland AG</t>
  </si>
  <si>
    <t>12X-0000002017-P</t>
  </si>
  <si>
    <t>illwerke vkw AG</t>
  </si>
  <si>
    <t>Macquarie Products (Ireland) Limited</t>
  </si>
  <si>
    <t>48X0000000002222</t>
  </si>
  <si>
    <t>NET4GAS, s.r.o.</t>
  </si>
  <si>
    <t>21X000000001304L</t>
  </si>
  <si>
    <t>Repower AG</t>
  </si>
  <si>
    <t>12XRAETIA-E-H--D</t>
  </si>
  <si>
    <t>Shell Energy Europe BV</t>
  </si>
  <si>
    <t>21X000000001032S</t>
  </si>
  <si>
    <t>Spotty Smart Energy Partner GmbH</t>
  </si>
  <si>
    <t>AT902279</t>
  </si>
  <si>
    <t>Stadtwerke Augsburg Energie GmbH</t>
  </si>
  <si>
    <t>11XSWAUGSBURG--9</t>
  </si>
  <si>
    <t>Tinmar Energy SA</t>
  </si>
  <si>
    <t>30XROTINMAREN--M</t>
  </si>
  <si>
    <t>BC-ENERGIAKERESKEDŐ KFT.</t>
  </si>
  <si>
    <t>15X-BC-ENERGIA-A</t>
  </si>
  <si>
    <t>Kontaktadresse:</t>
  </si>
  <si>
    <t>Datenübermittlung mittels Fileshare:</t>
  </si>
  <si>
    <t>https://statistics.e-control.at/</t>
  </si>
  <si>
    <t>Axpo Solutions AG</t>
  </si>
  <si>
    <t>AVIA Energy Austria GmbH</t>
  </si>
  <si>
    <t>AT902329</t>
  </si>
  <si>
    <t>E.ON Energiamegoldások Kft.</t>
  </si>
  <si>
    <t>39XEON-ENMEGOLDC</t>
  </si>
  <si>
    <t>EMEX Trade GmbH</t>
  </si>
  <si>
    <t>25X-EMEXTRADEGMC</t>
  </si>
  <si>
    <t>Energie AG Oberösterreich Vertrieb GmbH</t>
  </si>
  <si>
    <t>Energie AG Oberösterreich Vertrieb GmbH (sigi)</t>
  </si>
  <si>
    <t>ERU Europe GmbH</t>
  </si>
  <si>
    <t>25X-ERUEUROPEGM1</t>
  </si>
  <si>
    <t>ES FOR IN SE</t>
  </si>
  <si>
    <t>11XESFORIN-----H</t>
  </si>
  <si>
    <t>11XEZPADA------P</t>
  </si>
  <si>
    <t>First Energy AG</t>
  </si>
  <si>
    <t>AT902289</t>
  </si>
  <si>
    <t>GETEC ENERGIE GmbH</t>
  </si>
  <si>
    <t>IREN MERCATO SPA</t>
  </si>
  <si>
    <t>26X00000001321-F</t>
  </si>
  <si>
    <t>LITASCO SA</t>
  </si>
  <si>
    <t>59X-7-LITASCO-5Y</t>
  </si>
  <si>
    <t>MFT Energy A/S</t>
  </si>
  <si>
    <t>23X--161129-ME-L</t>
  </si>
  <si>
    <t>23X--150720-OE-1</t>
  </si>
  <si>
    <t>Stadtwerke Klagenfurt AG</t>
  </si>
  <si>
    <t>AT902299</t>
  </si>
  <si>
    <t>VERBUND Energy4Business GmbH</t>
  </si>
  <si>
    <t>25X-VNGAUSTRIAGL</t>
  </si>
  <si>
    <t>ZSE Energia, a.s.</t>
  </si>
  <si>
    <t>24XZSE---------Z</t>
  </si>
  <si>
    <t>ASGM Austrian Strategic Gas Storage Management GmbH</t>
  </si>
  <si>
    <t>25X-ASGMAUSTRIAJ</t>
  </si>
  <si>
    <t>Speicherinhalte bzw. vertraglich vereinbartes Arbeitsgasvolumen je Speicherkunde (*)</t>
  </si>
  <si>
    <t>Speicherinhalt</t>
  </si>
  <si>
    <t>Marktgebiet Ost</t>
  </si>
  <si>
    <t>Marktgebiet THE</t>
  </si>
  <si>
    <t>Datum (Gastag)</t>
  </si>
  <si>
    <t>Übergabepunkt</t>
  </si>
  <si>
    <t>vertraglich vereinbarte Arbeitsgas-volumen</t>
  </si>
  <si>
    <t>Speicherunternehmen</t>
  </si>
  <si>
    <t>Bei Bedarf weitere Spalten kopieren &gt;&gt;</t>
  </si>
  <si>
    <r>
      <rPr>
        <b/>
        <sz val="10"/>
        <rFont val="Arial"/>
        <family val="2"/>
      </rPr>
      <t>Jahreserhebung</t>
    </r>
    <r>
      <rPr>
        <sz val="10"/>
        <rFont val="Arial"/>
        <family val="2"/>
      </rPr>
      <t xml:space="preserve"> (Tabellenblatt JJ_SpAnl) </t>
    </r>
    <r>
      <rPr>
        <sz val="10"/>
        <color rgb="FFFF0000"/>
        <rFont val="Arial"/>
        <family val="2"/>
      </rPr>
      <t>**Bitte auch unterjährige Veränderungen zeitnah in diesem Tabellenblatt (Spalte i) anführen</t>
    </r>
  </si>
  <si>
    <t>Einspeicher-leistung</t>
  </si>
  <si>
    <t>Arbeitsgas-
volumen</t>
  </si>
  <si>
    <t>Ausspeicher-leistung</t>
  </si>
  <si>
    <t>Marktgebiet Ost oder THE</t>
  </si>
  <si>
    <t>Speichervolumen</t>
  </si>
  <si>
    <t>maximal angebotene Einspeicher-leistung</t>
  </si>
  <si>
    <t>maximal angebotene Ausspeicher-leistung</t>
  </si>
  <si>
    <t>maximal angebotenes Arbeitsgas-volumen</t>
  </si>
  <si>
    <t>Kapazitäten</t>
  </si>
  <si>
    <t>Monat</t>
  </si>
  <si>
    <t>Gebuchte Kapazitäten</t>
  </si>
  <si>
    <t>Freie Kapazitäten</t>
  </si>
  <si>
    <t>Arbeitsgasvolumen</t>
  </si>
  <si>
    <t>MWh/h</t>
  </si>
  <si>
    <t/>
  </si>
  <si>
    <t>Bilaterale Kapazitätsvergabe</t>
  </si>
  <si>
    <t>Jänner</t>
  </si>
  <si>
    <t>Februar</t>
  </si>
  <si>
    <t>März</t>
  </si>
  <si>
    <t>April</t>
  </si>
  <si>
    <t>Mai</t>
  </si>
  <si>
    <t>Juni</t>
  </si>
  <si>
    <t>Juli</t>
  </si>
  <si>
    <t>August</t>
  </si>
  <si>
    <t>September</t>
  </si>
  <si>
    <t>Oktober</t>
  </si>
  <si>
    <t>November</t>
  </si>
  <si>
    <t>Dezember</t>
  </si>
  <si>
    <t>Jahr</t>
  </si>
  <si>
    <t>Anzahl konkreter Kapazitätsanfragen</t>
  </si>
  <si>
    <t>je Anfrageart</t>
  </si>
  <si>
    <t>mittels Homepage(-formular)</t>
  </si>
  <si>
    <t>n</t>
  </si>
  <si>
    <t>mittels E-Mail</t>
  </si>
  <si>
    <t>Sonstiges</t>
  </si>
  <si>
    <t>je Laufzeit</t>
  </si>
  <si>
    <t>unterjährig</t>
  </si>
  <si>
    <t>1 Jahr</t>
  </si>
  <si>
    <t>2 Jahre</t>
  </si>
  <si>
    <t>&gt; 2 Jahre</t>
  </si>
  <si>
    <t>Firm Kapazitäten</t>
  </si>
  <si>
    <t>bilateral nachgefragte firm Kapazitäten (gesamt über alle Anfragen)</t>
  </si>
  <si>
    <t>Entnahmeleistung</t>
  </si>
  <si>
    <t>Einspeicherleistung</t>
  </si>
  <si>
    <t>davon angefragte Produkte</t>
  </si>
  <si>
    <t>Standardprodukte</t>
  </si>
  <si>
    <t>anteilsmäßige Standardprodukte</t>
  </si>
  <si>
    <t>individuelle Produkte</t>
  </si>
  <si>
    <t>bilateral vermarktete firm Kapazitäten auf Basis von konkreten Kapazitätsanfragen im Berichtsmonat</t>
  </si>
  <si>
    <t>bilateral vermarktete firm Kapazitäten auf Basis von konkreten Kapazitätsanfragen aus den Vormonaten</t>
  </si>
  <si>
    <t>Unterbrechbare Kapazitäten</t>
  </si>
  <si>
    <t>bilateral nachgefragte unterbrechbare Kapazitäten (gesamt über alle Anfragen)</t>
  </si>
  <si>
    <t>bilateral vermarktete unterbrechbare Kapazitäten auf Basis von konkreten Kapazitätsanfragen im Berichtsmonat</t>
  </si>
  <si>
    <t>bilateral vermarktete unterbrechbare Kapazitäten auf Basis von konkreten Kapazitätsanfragen aus den Vormonaten</t>
  </si>
  <si>
    <t>Gesamtkapazitäten</t>
  </si>
  <si>
    <t>Monatswerte bis zum 10. des Folgemonats</t>
  </si>
  <si>
    <t>Summe v.v. Arbeitsgasvolumen</t>
  </si>
  <si>
    <t>Summe Speicherinhalt</t>
  </si>
  <si>
    <t xml:space="preserve">Füllstand </t>
  </si>
  <si>
    <t>%</t>
  </si>
  <si>
    <r>
      <rPr>
        <b/>
        <sz val="10"/>
        <rFont val="Arial"/>
        <family val="2"/>
      </rPr>
      <t>Datenschutzhinweis gemäß Art 13 Abs. 1 und 2 DSGVO:</t>
    </r>
    <r>
      <rPr>
        <sz val="10"/>
        <rFont val="Arial"/>
        <family val="2"/>
      </rPr>
      <t xml:space="preserve">
Die E-Control verarbeitet die mit diesem Formular erhobenen Daten einerseits zu statistischen Zwecken und andererseits zur Wahrnehmung der Überwachungsaufgaben sowie zur Sicherstellung der Erdgasversorgung und zur Durchführung eines Monitoring der Versorgungssicherheit im Erdgasbereich. Die Verarbeitung zu statistischen Zwecken erfolgt gemäß § 147 Gaswirtschaftsgesetz 2011 (GWG 2011, BGBl. I Nr. 107/2011 idgF) und der Gasstatistikverordnung 2017 (BGBl. II Nr. 417/2016 idgF) unter sinngemäßer Anwendung des Bundesstatistikgesetzes (BStatG, BGBl. I Nr. 163/1999 idgF). Die Verarbeitung zur Wahrnehmung der Überwachungsaufgaben erfolgt gemäß § 131 GWG 2011 und der Gas Monitoring-Verordnung 2017 (GMO-VO 2017, BGBl. II Nr. 418/2016 idgF). Die Verarbeitung zur Sicherstellung der Erdgasversorgung und zur Durchführung eines Monitoring der Versorgungssicherheit im Erdgasbereich erfolgt gemäß § 27 Abs. 2 ff Energielenkungsgesetzt 2012 (EnLG 2012, BGBl. I Nr. 41/2013 idgF) iVm § 7 Abs. 1 Energie-Control-Gesetz (BGBl. I Nr. 110/2010 idgF) und der Erdgas-Energielenkungsdaten-Verordnung 2017 (G-EnLD-VO, BGBl. II Nr. 347/2022 idgF).
Auf Basis der genannten Bestimmungen sind Speicherunternehmen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159 Abs. 2 GWG 2011, § 39 Abs. 1 Z 2 EnLG 2012).
Die auf Basis der Gasstatistikverordnung 2017 erhobenen Einzeldaten können gemäß § 147 Abs.4 GWG 2011 für Zwecke der Bundesstatistik an die Bundesanstalt "Statistik Österreich" (Statistik Austria) übermittelt werden. Die für die Vorbereitung und operative Durchführung von Energielenkungsmaßnamen erforderlichen Daten sind von der E Control den Verteilergebietsmanagern sowie den Marktgebietsmanagern zur Verfügung zu stellen (§ 15 Abs. 9 EnLG 2012).
Der Datenschutzbeauftragte der E-Control kann per E-Mail an datenschutz@e-control.at kontaktiert werden.
</t>
    </r>
  </si>
  <si>
    <r>
      <t>Zu melden sind Vorschauwerte für</t>
    </r>
    <r>
      <rPr>
        <b/>
        <sz val="10"/>
        <rFont val="Arial"/>
        <family val="2"/>
      </rPr>
      <t xml:space="preserve"> alle zukünftigen</t>
    </r>
    <r>
      <rPr>
        <sz val="10"/>
        <rFont val="Arial"/>
        <family val="2"/>
      </rPr>
      <t xml:space="preserve"> Monate bis zum 10. jeden Monats.</t>
    </r>
  </si>
  <si>
    <r>
      <t xml:space="preserve">Monatserhebung </t>
    </r>
    <r>
      <rPr>
        <sz val="10"/>
        <rFont val="Arial"/>
        <family val="2"/>
      </rPr>
      <t>(Tabellenblatt MM_Bil_Kap)</t>
    </r>
  </si>
  <si>
    <t>Vorschauwerte bis zum 10. des Vormonats</t>
  </si>
  <si>
    <r>
      <rPr>
        <b/>
        <sz val="10"/>
        <rFont val="Arial"/>
        <family val="2"/>
      </rPr>
      <t>Monatserhebung</t>
    </r>
    <r>
      <rPr>
        <sz val="10"/>
        <rFont val="Arial"/>
        <family val="2"/>
      </rPr>
      <t xml:space="preserve"> (Tabellenblatt MM_Fr_Kap)</t>
    </r>
  </si>
  <si>
    <t>Ein- und Ausspeicherleistung, Volumina und Inhalte</t>
  </si>
  <si>
    <t>1.000 Nm³/h</t>
  </si>
  <si>
    <t>Mio. Nm³</t>
  </si>
  <si>
    <t>37X0000000002964</t>
  </si>
  <si>
    <t>SEFE Storage GmbH</t>
  </si>
  <si>
    <t>TIGAS-Wärme Tirol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</si>
</sst>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 [$€-1]_-;\-* #,##0.00\ [$€-1]_-;_-* &quot;-&quot;??\ [$€-1]_-"/>
    <numFmt numFmtId="165" formatCode="mmmm"/>
    <numFmt numFmtId="166" formatCode="#,##0.0\ "/>
    <numFmt numFmtId="167" formatCode="#,##0,_)"/>
    <numFmt numFmtId="168" formatCode="_-[$€]\ * #,##0.00_-;\-[$€]\ * #,##0.00_-;_-[$€]\ * &quot;-&quot;??_-;_-@_-"/>
    <numFmt numFmtId="169" formatCode="ddd\ dd/mm/yyyy"/>
    <numFmt numFmtId="170" formatCode="#,##0.000\ "/>
    <numFmt numFmtId="171" formatCode="#,##0\ "/>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4"/>
      <name val="Arial"/>
      <family val="2"/>
    </font>
    <font>
      <b/>
      <sz val="12"/>
      <name val="Arial"/>
      <family val="2"/>
    </font>
    <font>
      <b/>
      <sz val="10"/>
      <name val="Arial"/>
      <family val="2"/>
    </font>
    <font>
      <u/>
      <sz val="10"/>
      <color indexed="12"/>
      <name val="Arial"/>
      <family val="2"/>
    </font>
    <font>
      <sz val="10"/>
      <name val="Verdana"/>
      <family val="2"/>
    </font>
    <font>
      <sz val="8"/>
      <name val="Arial"/>
      <family val="2"/>
    </font>
    <font>
      <sz val="12"/>
      <name val="Arial"/>
      <family val="2"/>
    </font>
    <font>
      <b/>
      <sz val="10"/>
      <color indexed="54"/>
      <name val="Arial"/>
      <family val="2"/>
    </font>
    <font>
      <u/>
      <sz val="10"/>
      <name val="Arial"/>
      <family val="2"/>
    </font>
    <font>
      <sz val="10"/>
      <color rgb="FFFF0000"/>
      <name val="Arial"/>
      <family val="2"/>
    </font>
    <font>
      <b/>
      <sz val="12"/>
      <color rgb="FFFF0000"/>
      <name val="Arial"/>
      <family val="2"/>
    </font>
    <font>
      <sz val="10"/>
      <color theme="0"/>
      <name val="Arial"/>
      <family val="2"/>
    </font>
    <font>
      <sz val="7"/>
      <name val="Arial"/>
      <family val="2"/>
    </font>
    <font>
      <u/>
      <sz val="10"/>
      <color theme="10"/>
      <name val="Arial"/>
      <family val="2"/>
    </font>
    <font>
      <u/>
      <sz val="10"/>
      <color indexed="54"/>
      <name val="Arial"/>
      <family val="2"/>
    </font>
    <font>
      <sz val="10"/>
      <color indexed="54"/>
      <name val="Arial"/>
      <family val="2"/>
    </font>
    <font>
      <u/>
      <sz val="10"/>
      <color rgb="FFFF0000"/>
      <name val="Arial"/>
      <family val="2"/>
    </font>
    <font>
      <sz val="8"/>
      <name val="Arial"/>
      <family val="2"/>
    </font>
    <font>
      <sz val="10"/>
      <name val="Arial"/>
    </font>
    <font>
      <b/>
      <sz val="10"/>
      <color rgb="FFFF0000"/>
      <name val="Arial"/>
      <family val="2"/>
    </font>
  </fonts>
  <fills count="12">
    <fill>
      <patternFill patternType="none"/>
    </fill>
    <fill>
      <patternFill patternType="gray125"/>
    </fill>
    <fill>
      <patternFill patternType="solid">
        <fgColor rgb="FFFFFFCC"/>
      </patternFill>
    </fill>
    <fill>
      <patternFill patternType="solid">
        <fgColor theme="0" tint="-0.34998626667073579"/>
        <bgColor indexed="64"/>
      </patternFill>
    </fill>
    <fill>
      <patternFill patternType="solid">
        <fgColor theme="0" tint="-0.24994659260841701"/>
        <bgColor indexed="64"/>
      </patternFill>
    </fill>
    <fill>
      <patternFill patternType="solid">
        <fgColor theme="9" tint="0.59996337778862885"/>
        <bgColor indexed="64"/>
      </patternFill>
    </fill>
    <fill>
      <patternFill patternType="solid">
        <fgColor rgb="FFBFBFBF"/>
        <bgColor indexed="64"/>
      </patternFill>
    </fill>
    <fill>
      <patternFill patternType="solid">
        <fgColor rgb="FFA6A6A6"/>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30">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style="thin">
        <color indexed="64"/>
      </right>
      <top style="thin">
        <color indexed="64"/>
      </top>
      <bottom/>
      <diagonal/>
    </border>
    <border>
      <left style="thin">
        <color indexed="64"/>
      </left>
      <right style="thin">
        <color indexed="64"/>
      </right>
      <top style="dashed">
        <color indexed="64"/>
      </top>
      <bottom style="dashed">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275">
    <xf numFmtId="0" fontId="0" fillId="0" borderId="0"/>
    <xf numFmtId="164" fontId="10" fillId="0" borderId="0" applyFont="0" applyFill="0" applyBorder="0" applyAlignment="0" applyProtection="0"/>
    <xf numFmtId="0" fontId="9"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alignment horizontal="left"/>
    </xf>
    <xf numFmtId="43" fontId="3" fillId="0" borderId="0" applyFont="0" applyFill="0" applyBorder="0" applyAlignment="0" applyProtection="0"/>
    <xf numFmtId="0" fontId="3" fillId="2" borderId="13" applyNumberFormat="0" applyFont="0" applyAlignment="0" applyProtection="0"/>
    <xf numFmtId="9" fontId="4" fillId="0" borderId="0" applyFont="0" applyFill="0" applyBorder="0" applyAlignment="0" applyProtection="0"/>
    <xf numFmtId="0" fontId="4" fillId="0" borderId="0"/>
    <xf numFmtId="0" fontId="4" fillId="0" borderId="0"/>
    <xf numFmtId="0" fontId="10"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0" fontId="4" fillId="0" borderId="0" applyFont="0" applyFill="0" applyBorder="0" applyAlignment="0" applyProtection="0">
      <alignment horizontal="left"/>
    </xf>
    <xf numFmtId="167" fontId="18" fillId="0" borderId="0" applyFill="0" applyBorder="0" applyProtection="0"/>
    <xf numFmtId="164" fontId="10" fillId="0" borderId="0" applyFont="0" applyFill="0" applyBorder="0" applyAlignment="0" applyProtection="0"/>
    <xf numFmtId="168"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0" fontId="9" fillId="0" borderId="0" applyNumberFormat="0" applyFill="0" applyBorder="0" applyAlignment="0" applyProtection="0">
      <alignment vertical="top"/>
      <protection locked="0"/>
    </xf>
    <xf numFmtId="0" fontId="19"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0" fontId="2" fillId="2" borderId="13" applyNumberFormat="0" applyFont="0" applyAlignment="0" applyProtection="0"/>
    <xf numFmtId="9" fontId="4" fillId="0" borderId="0" applyFont="0" applyFill="0" applyBorder="0" applyAlignment="0" applyProtection="0"/>
    <xf numFmtId="0" fontId="4" fillId="0" borderId="0"/>
    <xf numFmtId="0" fontId="10" fillId="0" borderId="0"/>
    <xf numFmtId="0" fontId="4" fillId="0" borderId="0"/>
    <xf numFmtId="0" fontId="10" fillId="0" borderId="0"/>
    <xf numFmtId="0" fontId="4" fillId="0" borderId="0"/>
    <xf numFmtId="0" fontId="4" fillId="0" borderId="0"/>
    <xf numFmtId="0" fontId="10" fillId="0" borderId="0"/>
    <xf numFmtId="0" fontId="10"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10" fillId="0" borderId="0"/>
    <xf numFmtId="0" fontId="4" fillId="0" borderId="0"/>
    <xf numFmtId="0" fontId="4" fillId="0" borderId="0"/>
    <xf numFmtId="0" fontId="10"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2" fillId="0" borderId="0"/>
    <xf numFmtId="0" fontId="2" fillId="0" borderId="0"/>
    <xf numFmtId="0" fontId="10" fillId="0" borderId="0"/>
    <xf numFmtId="43" fontId="1" fillId="0" borderId="0" applyFont="0" applyFill="0" applyBorder="0" applyAlignment="0" applyProtection="0"/>
    <xf numFmtId="0" fontId="1" fillId="2" borderId="13"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cellStyleXfs>
  <cellXfs count="247">
    <xf numFmtId="0" fontId="0" fillId="0" borderId="0" xfId="0"/>
    <xf numFmtId="49" fontId="6" fillId="0" borderId="0" xfId="3" applyNumberFormat="1" applyFont="1" applyAlignment="1" applyProtection="1">
      <alignment horizontal="right" vertical="center"/>
      <protection hidden="1"/>
    </xf>
    <xf numFmtId="0" fontId="5" fillId="0" borderId="0" xfId="3" applyFont="1" applyAlignment="1" applyProtection="1">
      <alignment vertical="center"/>
      <protection hidden="1"/>
    </xf>
    <xf numFmtId="0" fontId="0" fillId="0" borderId="0" xfId="0" applyProtection="1">
      <protection hidden="1"/>
    </xf>
    <xf numFmtId="0" fontId="4" fillId="0" borderId="0" xfId="3" applyAlignment="1" applyProtection="1">
      <alignment vertical="center"/>
      <protection hidden="1"/>
    </xf>
    <xf numFmtId="0" fontId="11" fillId="0" borderId="0" xfId="5" applyFont="1" applyAlignment="1" applyProtection="1">
      <alignment horizontal="left" indent="1"/>
      <protection hidden="1"/>
    </xf>
    <xf numFmtId="0" fontId="5" fillId="0" borderId="0" xfId="3" applyFont="1" applyAlignment="1" applyProtection="1">
      <alignment horizontal="left" vertical="center"/>
      <protection hidden="1"/>
    </xf>
    <xf numFmtId="0" fontId="8" fillId="0" borderId="0" xfId="3" applyFont="1" applyAlignment="1" applyProtection="1">
      <alignment horizontal="right" vertical="center"/>
      <protection hidden="1"/>
    </xf>
    <xf numFmtId="0" fontId="11" fillId="0" borderId="0" xfId="3" applyFont="1" applyAlignment="1" applyProtection="1">
      <alignment horizontal="left" vertical="center" indent="1"/>
      <protection hidden="1"/>
    </xf>
    <xf numFmtId="0" fontId="4" fillId="0" borderId="0" xfId="6" applyAlignment="1" applyProtection="1">
      <alignment vertical="center"/>
      <protection hidden="1"/>
    </xf>
    <xf numFmtId="49" fontId="4" fillId="0" borderId="0" xfId="6" applyNumberFormat="1" applyAlignment="1" applyProtection="1">
      <alignment vertical="center"/>
      <protection hidden="1"/>
    </xf>
    <xf numFmtId="0" fontId="4" fillId="0" borderId="0" xfId="0" applyFont="1" applyProtection="1">
      <protection hidden="1"/>
    </xf>
    <xf numFmtId="0" fontId="4" fillId="0" borderId="0" xfId="6" applyAlignment="1" applyProtection="1">
      <alignment horizontal="left" indent="1"/>
      <protection hidden="1"/>
    </xf>
    <xf numFmtId="0" fontId="4" fillId="0" borderId="0" xfId="6" applyProtection="1">
      <protection hidden="1"/>
    </xf>
    <xf numFmtId="0" fontId="4" fillId="0" borderId="0" xfId="6" applyAlignment="1" applyProtection="1">
      <alignment horizontal="left" vertical="center" indent="1"/>
      <protection hidden="1"/>
    </xf>
    <xf numFmtId="0" fontId="14" fillId="0" borderId="0" xfId="6" applyFont="1" applyAlignment="1" applyProtection="1">
      <alignment vertical="center"/>
      <protection hidden="1"/>
    </xf>
    <xf numFmtId="0" fontId="4" fillId="0" borderId="0" xfId="5" applyAlignment="1" applyProtection="1">
      <alignment horizontal="left" indent="1"/>
      <protection hidden="1"/>
    </xf>
    <xf numFmtId="0" fontId="4" fillId="0" borderId="0" xfId="0" applyFont="1" applyAlignment="1" applyProtection="1">
      <alignment horizontal="left" indent="1"/>
      <protection hidden="1"/>
    </xf>
    <xf numFmtId="0" fontId="4" fillId="0" borderId="0" xfId="5" applyProtection="1">
      <protection hidden="1"/>
    </xf>
    <xf numFmtId="0" fontId="11" fillId="0" borderId="0" xfId="0" applyFont="1" applyAlignment="1" applyProtection="1">
      <alignment horizontal="left" indent="1"/>
      <protection hidden="1"/>
    </xf>
    <xf numFmtId="0" fontId="4" fillId="0" borderId="0" xfId="0" applyFont="1" applyAlignment="1" applyProtection="1">
      <alignment vertical="center"/>
      <protection hidden="1"/>
    </xf>
    <xf numFmtId="0" fontId="4" fillId="0" borderId="0" xfId="6" applyAlignment="1" applyProtection="1">
      <alignment vertical="center"/>
      <protection locked="0"/>
    </xf>
    <xf numFmtId="0" fontId="4" fillId="0" borderId="0" xfId="0" applyFont="1" applyAlignment="1" applyProtection="1">
      <alignment vertical="center"/>
      <protection locked="0"/>
    </xf>
    <xf numFmtId="0" fontId="4" fillId="0" borderId="0" xfId="6" applyAlignment="1" applyProtection="1">
      <alignment vertical="center" wrapText="1"/>
      <protection hidden="1"/>
    </xf>
    <xf numFmtId="0" fontId="7" fillId="5" borderId="10" xfId="0" applyFont="1" applyFill="1" applyBorder="1" applyAlignment="1" applyProtection="1">
      <alignment horizontal="left" vertical="center" wrapText="1" indent="1"/>
      <protection locked="0"/>
    </xf>
    <xf numFmtId="49" fontId="4" fillId="5" borderId="1" xfId="3" applyNumberFormat="1" applyFill="1" applyBorder="1" applyAlignment="1" applyProtection="1">
      <alignment horizontal="left" vertical="center" indent="1"/>
      <protection locked="0"/>
    </xf>
    <xf numFmtId="49" fontId="9" fillId="5" borderId="3" xfId="2" applyNumberFormat="1" applyFill="1" applyBorder="1" applyAlignment="1" applyProtection="1">
      <alignment horizontal="left" vertical="center" indent="1"/>
      <protection locked="0"/>
    </xf>
    <xf numFmtId="0" fontId="15" fillId="0" borderId="0" xfId="3" applyFont="1" applyAlignment="1" applyProtection="1">
      <alignment horizontal="center" vertical="center"/>
      <protection hidden="1"/>
    </xf>
    <xf numFmtId="0" fontId="12" fillId="4" borderId="11" xfId="0" applyFont="1" applyFill="1" applyBorder="1" applyAlignment="1" applyProtection="1">
      <alignment horizontal="left" vertical="center" indent="1"/>
      <protection hidden="1"/>
    </xf>
    <xf numFmtId="0" fontId="4" fillId="4" borderId="4" xfId="6" applyFill="1" applyBorder="1" applyAlignment="1" applyProtection="1">
      <alignment horizontal="center" vertical="center" wrapText="1"/>
      <protection hidden="1"/>
    </xf>
    <xf numFmtId="0" fontId="7" fillId="3" borderId="4" xfId="6" applyFont="1" applyFill="1" applyBorder="1" applyAlignment="1" applyProtection="1">
      <alignment horizontal="left" vertical="center" indent="1"/>
      <protection hidden="1"/>
    </xf>
    <xf numFmtId="49" fontId="4" fillId="4" borderId="5" xfId="6" applyNumberFormat="1" applyFill="1" applyBorder="1" applyAlignment="1" applyProtection="1">
      <alignment horizontal="left" vertical="center" indent="1"/>
      <protection hidden="1"/>
    </xf>
    <xf numFmtId="0" fontId="7" fillId="3" borderId="5" xfId="6" applyFont="1" applyFill="1" applyBorder="1" applyAlignment="1" applyProtection="1">
      <alignment horizontal="left" vertical="center" indent="1"/>
      <protection hidden="1"/>
    </xf>
    <xf numFmtId="165" fontId="7" fillId="6" borderId="9" xfId="3" applyNumberFormat="1" applyFont="1" applyFill="1" applyBorder="1" applyAlignment="1" applyProtection="1">
      <alignment horizontal="left" vertical="center" indent="1"/>
      <protection hidden="1"/>
    </xf>
    <xf numFmtId="165" fontId="7" fillId="6" borderId="10" xfId="3" applyNumberFormat="1" applyFont="1" applyFill="1" applyBorder="1" applyAlignment="1" applyProtection="1">
      <alignment horizontal="left" vertical="center" indent="1"/>
      <protection hidden="1"/>
    </xf>
    <xf numFmtId="0" fontId="5" fillId="6" borderId="2" xfId="3" applyFont="1" applyFill="1" applyBorder="1" applyAlignment="1" applyProtection="1">
      <alignment horizontal="left" vertical="center" wrapText="1" indent="1"/>
      <protection hidden="1"/>
    </xf>
    <xf numFmtId="0" fontId="5" fillId="6" borderId="1" xfId="3" applyFont="1" applyFill="1" applyBorder="1" applyAlignment="1" applyProtection="1">
      <alignment horizontal="left" vertical="center" wrapText="1" indent="1"/>
      <protection hidden="1"/>
    </xf>
    <xf numFmtId="0" fontId="5" fillId="6" borderId="3" xfId="3" applyFont="1" applyFill="1" applyBorder="1" applyAlignment="1" applyProtection="1">
      <alignment horizontal="left" vertical="center" wrapText="1" indent="1"/>
      <protection hidden="1"/>
    </xf>
    <xf numFmtId="3" fontId="4" fillId="5" borderId="4" xfId="6" applyNumberFormat="1" applyFill="1" applyBorder="1" applyAlignment="1" applyProtection="1">
      <alignment horizontal="left" vertical="center" wrapText="1" indent="1"/>
      <protection locked="0"/>
    </xf>
    <xf numFmtId="0" fontId="16" fillId="0" borderId="0" xfId="6" applyFont="1" applyAlignment="1" applyProtection="1">
      <alignment horizontal="left" indent="1"/>
      <protection hidden="1"/>
    </xf>
    <xf numFmtId="0" fontId="4" fillId="0" borderId="0" xfId="3" applyAlignment="1" applyProtection="1">
      <alignment horizontal="left" vertical="center"/>
      <protection hidden="1"/>
    </xf>
    <xf numFmtId="0" fontId="4" fillId="5" borderId="15" xfId="0" applyFont="1" applyFill="1" applyBorder="1" applyAlignment="1" applyProtection="1">
      <alignment horizontal="left" vertical="center" indent="1"/>
      <protection locked="0"/>
    </xf>
    <xf numFmtId="1" fontId="7" fillId="5" borderId="9" xfId="3" applyNumberFormat="1" applyFont="1" applyFill="1" applyBorder="1" applyAlignment="1" applyProtection="1">
      <alignment horizontal="left" vertical="center" indent="1"/>
      <protection locked="0"/>
    </xf>
    <xf numFmtId="22" fontId="4" fillId="5" borderId="15" xfId="0" applyNumberFormat="1" applyFont="1" applyFill="1" applyBorder="1" applyAlignment="1" applyProtection="1">
      <alignment horizontal="center" vertical="center"/>
      <protection locked="0"/>
    </xf>
    <xf numFmtId="0" fontId="17" fillId="0" borderId="0" xfId="0" applyFont="1" applyProtection="1">
      <protection hidden="1"/>
    </xf>
    <xf numFmtId="0" fontId="7" fillId="7" borderId="12" xfId="6" applyFont="1" applyFill="1" applyBorder="1" applyAlignment="1" applyProtection="1">
      <alignment horizontal="left" vertical="center" indent="1"/>
      <protection hidden="1"/>
    </xf>
    <xf numFmtId="0" fontId="4" fillId="5" borderId="15" xfId="17" applyFill="1" applyBorder="1" applyAlignment="1" applyProtection="1">
      <alignment horizontal="left" vertical="center" wrapText="1" indent="1"/>
      <protection locked="0"/>
    </xf>
    <xf numFmtId="0" fontId="4" fillId="5" borderId="10" xfId="7" applyFill="1" applyBorder="1" applyAlignment="1" applyProtection="1">
      <alignment horizontal="left" vertical="center" indent="1"/>
      <protection locked="0"/>
    </xf>
    <xf numFmtId="0" fontId="4" fillId="5" borderId="15" xfId="7" applyFill="1" applyBorder="1" applyAlignment="1" applyProtection="1">
      <alignment horizontal="left" vertical="center" indent="1"/>
      <protection locked="0"/>
    </xf>
    <xf numFmtId="165" fontId="4" fillId="6" borderId="11" xfId="3" applyNumberFormat="1" applyFill="1" applyBorder="1" applyAlignment="1" applyProtection="1">
      <alignment horizontal="left" vertical="center" indent="1"/>
      <protection hidden="1"/>
    </xf>
    <xf numFmtId="0" fontId="0" fillId="0" borderId="0" xfId="0" applyAlignment="1">
      <alignment horizontal="left" vertical="center" wrapText="1" indent="1"/>
    </xf>
    <xf numFmtId="0" fontId="0" fillId="0" borderId="0" xfId="0" applyAlignment="1" applyProtection="1">
      <alignment horizontal="left" vertical="center" indent="1"/>
      <protection hidden="1"/>
    </xf>
    <xf numFmtId="0" fontId="4" fillId="5" borderId="10" xfId="17" applyFill="1" applyBorder="1" applyAlignment="1" applyProtection="1">
      <alignment horizontal="left" vertical="center" indent="1"/>
      <protection locked="0"/>
    </xf>
    <xf numFmtId="0" fontId="4" fillId="4" borderId="10" xfId="17" applyFill="1" applyBorder="1" applyAlignment="1" applyProtection="1">
      <alignment horizontal="left" vertical="center" indent="1"/>
      <protection hidden="1"/>
    </xf>
    <xf numFmtId="0" fontId="4" fillId="5" borderId="15" xfId="17" applyFill="1" applyBorder="1" applyAlignment="1" applyProtection="1">
      <alignment horizontal="left" vertical="center" indent="1"/>
      <protection locked="0"/>
    </xf>
    <xf numFmtId="0" fontId="4" fillId="4" borderId="15" xfId="17" applyFill="1" applyBorder="1" applyAlignment="1" applyProtection="1">
      <alignment horizontal="left" vertical="center" indent="1"/>
      <protection hidden="1"/>
    </xf>
    <xf numFmtId="0" fontId="4" fillId="5" borderId="15" xfId="17" applyFill="1" applyBorder="1" applyAlignment="1" applyProtection="1">
      <alignment horizontal="left" vertical="center" indent="1"/>
      <protection hidden="1"/>
    </xf>
    <xf numFmtId="0" fontId="4" fillId="0" borderId="0" xfId="0" applyFont="1" applyAlignment="1" applyProtection="1">
      <alignment horizontal="right"/>
      <protection hidden="1"/>
    </xf>
    <xf numFmtId="0" fontId="20" fillId="0" borderId="0" xfId="2" applyFont="1" applyAlignment="1" applyProtection="1">
      <alignment horizontal="left"/>
      <protection hidden="1"/>
    </xf>
    <xf numFmtId="0" fontId="21" fillId="0" borderId="0" xfId="0" applyFont="1" applyAlignment="1" applyProtection="1">
      <alignment horizontal="left"/>
      <protection hidden="1"/>
    </xf>
    <xf numFmtId="0" fontId="22" fillId="0" borderId="0" xfId="2" applyFont="1" applyAlignment="1" applyProtection="1">
      <alignment horizontal="left"/>
      <protection hidden="1"/>
    </xf>
    <xf numFmtId="16" fontId="13" fillId="0" borderId="0" xfId="0" applyNumberFormat="1" applyFont="1" applyAlignment="1" applyProtection="1">
      <alignment vertical="center"/>
      <protection hidden="1"/>
    </xf>
    <xf numFmtId="0" fontId="4" fillId="5" borderId="10" xfId="4" applyFill="1" applyBorder="1" applyAlignment="1" applyProtection="1">
      <alignment horizontal="left" vertical="center" indent="1"/>
      <protection locked="0"/>
    </xf>
    <xf numFmtId="0" fontId="4" fillId="8" borderId="10" xfId="4" applyFill="1" applyBorder="1" applyAlignment="1" applyProtection="1">
      <alignment horizontal="left" vertical="center" indent="1"/>
      <protection hidden="1"/>
    </xf>
    <xf numFmtId="0" fontId="4" fillId="5" borderId="15" xfId="5" applyFill="1" applyBorder="1" applyAlignment="1" applyProtection="1">
      <alignment horizontal="left" vertical="center" indent="1"/>
      <protection locked="0"/>
    </xf>
    <xf numFmtId="0" fontId="7" fillId="7" borderId="5" xfId="6" applyFont="1" applyFill="1" applyBorder="1" applyAlignment="1" applyProtection="1">
      <alignment horizontal="left" vertical="center" indent="1"/>
      <protection hidden="1"/>
    </xf>
    <xf numFmtId="0" fontId="7" fillId="4" borderId="5" xfId="6" applyFont="1" applyFill="1" applyBorder="1" applyAlignment="1" applyProtection="1">
      <alignment horizontal="left" vertical="center" indent="1"/>
      <protection hidden="1"/>
    </xf>
    <xf numFmtId="0" fontId="7" fillId="4" borderId="12" xfId="6" applyFont="1" applyFill="1" applyBorder="1" applyAlignment="1" applyProtection="1">
      <alignment horizontal="left" vertical="center" indent="1"/>
      <protection hidden="1"/>
    </xf>
    <xf numFmtId="0" fontId="11" fillId="0" borderId="0" xfId="6" applyFont="1" applyAlignment="1" applyProtection="1">
      <alignment horizontal="left" indent="1"/>
      <protection hidden="1"/>
    </xf>
    <xf numFmtId="169" fontId="4" fillId="4" borderId="10" xfId="0" applyNumberFormat="1" applyFont="1" applyFill="1" applyBorder="1" applyAlignment="1" applyProtection="1">
      <alignment horizontal="center" vertical="center"/>
      <protection hidden="1"/>
    </xf>
    <xf numFmtId="169" fontId="4" fillId="4" borderId="15" xfId="0" applyNumberFormat="1" applyFont="1" applyFill="1" applyBorder="1" applyAlignment="1" applyProtection="1">
      <alignment horizontal="center" vertical="center"/>
      <protection hidden="1"/>
    </xf>
    <xf numFmtId="0" fontId="4" fillId="0" borderId="0" xfId="0" applyFont="1"/>
    <xf numFmtId="170" fontId="4" fillId="5" borderId="10" xfId="6" applyNumberFormat="1" applyFill="1" applyBorder="1" applyAlignment="1" applyProtection="1">
      <alignment horizontal="right" vertical="center"/>
      <protection locked="0"/>
    </xf>
    <xf numFmtId="170" fontId="4" fillId="5" borderId="10" xfId="6" applyNumberFormat="1" applyFill="1" applyBorder="1" applyAlignment="1" applyProtection="1">
      <alignment vertical="center"/>
      <protection locked="0"/>
    </xf>
    <xf numFmtId="170" fontId="4" fillId="5" borderId="15" xfId="6" applyNumberFormat="1" applyFill="1" applyBorder="1" applyAlignment="1" applyProtection="1">
      <alignment horizontal="right" vertical="center"/>
      <protection locked="0"/>
    </xf>
    <xf numFmtId="170" fontId="4" fillId="5" borderId="15" xfId="6" applyNumberFormat="1" applyFill="1" applyBorder="1" applyAlignment="1" applyProtection="1">
      <alignment vertical="center"/>
      <protection locked="0"/>
    </xf>
    <xf numFmtId="0" fontId="15" fillId="0" borderId="0" xfId="6" applyFont="1" applyAlignment="1" applyProtection="1">
      <alignment vertical="center"/>
      <protection hidden="1"/>
    </xf>
    <xf numFmtId="0" fontId="4" fillId="8" borderId="15" xfId="5" applyFill="1" applyBorder="1" applyAlignment="1" applyProtection="1">
      <alignment horizontal="left" vertical="center" indent="1"/>
      <protection hidden="1"/>
    </xf>
    <xf numFmtId="0" fontId="7" fillId="7" borderId="17" xfId="6" applyFont="1" applyFill="1" applyBorder="1" applyAlignment="1" applyProtection="1">
      <alignment horizontal="left" vertical="center"/>
      <protection hidden="1"/>
    </xf>
    <xf numFmtId="0" fontId="4" fillId="9" borderId="0" xfId="0" applyFont="1" applyFill="1" applyAlignment="1" applyProtection="1">
      <alignment horizontal="left" indent="1"/>
      <protection hidden="1"/>
    </xf>
    <xf numFmtId="49" fontId="6" fillId="9" borderId="0" xfId="6" applyNumberFormat="1" applyFont="1" applyFill="1" applyAlignment="1" applyProtection="1">
      <alignment horizontal="right" vertical="center"/>
      <protection hidden="1"/>
    </xf>
    <xf numFmtId="0" fontId="4" fillId="9" borderId="0" xfId="6" applyFill="1" applyProtection="1">
      <protection hidden="1"/>
    </xf>
    <xf numFmtId="0" fontId="4" fillId="9" borderId="0" xfId="0" applyFont="1" applyFill="1" applyProtection="1">
      <protection hidden="1"/>
    </xf>
    <xf numFmtId="0" fontId="4" fillId="9" borderId="0" xfId="6" applyFill="1" applyAlignment="1" applyProtection="1">
      <alignment horizontal="left" indent="1"/>
      <protection hidden="1"/>
    </xf>
    <xf numFmtId="0" fontId="11" fillId="9" borderId="0" xfId="0" applyFont="1" applyFill="1" applyAlignment="1" applyProtection="1">
      <alignment horizontal="left" indent="1"/>
      <protection hidden="1"/>
    </xf>
    <xf numFmtId="1" fontId="7" fillId="3" borderId="4" xfId="6" applyNumberFormat="1" applyFont="1" applyFill="1" applyBorder="1" applyAlignment="1" applyProtection="1">
      <alignment horizontal="left" vertical="center" indent="1"/>
      <protection hidden="1"/>
    </xf>
    <xf numFmtId="165" fontId="4" fillId="4" borderId="4" xfId="6" applyNumberFormat="1" applyFill="1" applyBorder="1" applyAlignment="1" applyProtection="1">
      <alignment horizontal="center" vertical="center" wrapText="1"/>
      <protection hidden="1"/>
    </xf>
    <xf numFmtId="0" fontId="4" fillId="9" borderId="0" xfId="6" applyFill="1" applyAlignment="1" applyProtection="1">
      <alignment vertical="center"/>
      <protection hidden="1"/>
    </xf>
    <xf numFmtId="49" fontId="4" fillId="9" borderId="0" xfId="6" applyNumberFormat="1" applyFill="1" applyAlignment="1" applyProtection="1">
      <alignment vertical="center"/>
      <protection hidden="1"/>
    </xf>
    <xf numFmtId="1" fontId="7" fillId="3" borderId="5" xfId="6" applyNumberFormat="1" applyFont="1" applyFill="1" applyBorder="1" applyAlignment="1" applyProtection="1">
      <alignment horizontal="left" vertical="center" indent="1"/>
      <protection hidden="1"/>
    </xf>
    <xf numFmtId="1" fontId="7" fillId="3" borderId="12" xfId="6" applyNumberFormat="1" applyFont="1" applyFill="1" applyBorder="1" applyAlignment="1" applyProtection="1">
      <alignment vertical="center" wrapText="1"/>
      <protection hidden="1"/>
    </xf>
    <xf numFmtId="1" fontId="7" fillId="3" borderId="6" xfId="6" applyNumberFormat="1" applyFont="1" applyFill="1" applyBorder="1" applyAlignment="1" applyProtection="1">
      <alignment vertical="center" wrapText="1"/>
      <protection hidden="1"/>
    </xf>
    <xf numFmtId="165" fontId="4" fillId="3" borderId="4" xfId="6" applyNumberFormat="1" applyFill="1" applyBorder="1" applyAlignment="1" applyProtection="1">
      <alignment horizontal="center" vertical="center" wrapText="1"/>
      <protection hidden="1"/>
    </xf>
    <xf numFmtId="0" fontId="4" fillId="3" borderId="4" xfId="6" applyFill="1" applyBorder="1" applyAlignment="1" applyProtection="1">
      <alignment horizontal="center" vertical="center" wrapText="1"/>
      <protection hidden="1"/>
    </xf>
    <xf numFmtId="0" fontId="8" fillId="0" borderId="0" xfId="3" applyFont="1" applyAlignment="1" applyProtection="1">
      <alignment vertical="center"/>
      <protection hidden="1"/>
    </xf>
    <xf numFmtId="0" fontId="25" fillId="0" borderId="0" xfId="6" applyFont="1" applyAlignment="1" applyProtection="1">
      <alignment horizontal="center" vertical="center" wrapText="1"/>
      <protection hidden="1"/>
    </xf>
    <xf numFmtId="0" fontId="7" fillId="3" borderId="17" xfId="6" applyFont="1" applyFill="1" applyBorder="1" applyAlignment="1" applyProtection="1">
      <alignment horizontal="left" vertical="center" wrapText="1" indent="1"/>
      <protection hidden="1"/>
    </xf>
    <xf numFmtId="0" fontId="7" fillId="3" borderId="14" xfId="6" applyFont="1" applyFill="1" applyBorder="1" applyAlignment="1" applyProtection="1">
      <alignment horizontal="left" vertical="center" wrapText="1" indent="1"/>
      <protection hidden="1"/>
    </xf>
    <xf numFmtId="170" fontId="4" fillId="4" borderId="10" xfId="6" applyNumberFormat="1" applyFill="1" applyBorder="1" applyAlignment="1" applyProtection="1">
      <alignment vertical="center"/>
      <protection hidden="1"/>
    </xf>
    <xf numFmtId="170" fontId="4" fillId="4" borderId="15" xfId="6" applyNumberFormat="1" applyFill="1" applyBorder="1" applyAlignment="1" applyProtection="1">
      <alignment vertical="center"/>
      <protection hidden="1"/>
    </xf>
    <xf numFmtId="166" fontId="4" fillId="8" borderId="10" xfId="0" applyNumberFormat="1" applyFont="1" applyFill="1" applyBorder="1" applyAlignment="1" applyProtection="1">
      <alignment horizontal="left" vertical="center" indent="1"/>
      <protection hidden="1"/>
    </xf>
    <xf numFmtId="166" fontId="4" fillId="8" borderId="10" xfId="0" applyNumberFormat="1" applyFont="1" applyFill="1" applyBorder="1" applyAlignment="1" applyProtection="1">
      <alignment horizontal="center" vertical="center"/>
      <protection hidden="1"/>
    </xf>
    <xf numFmtId="166" fontId="4" fillId="8" borderId="15" xfId="0" applyNumberFormat="1" applyFont="1" applyFill="1" applyBorder="1" applyAlignment="1" applyProtection="1">
      <alignment horizontal="left" vertical="center" indent="1"/>
      <protection hidden="1"/>
    </xf>
    <xf numFmtId="166" fontId="4" fillId="8" borderId="15" xfId="0" applyNumberFormat="1" applyFont="1" applyFill="1" applyBorder="1" applyAlignment="1" applyProtection="1">
      <alignment horizontal="center" vertical="center"/>
      <protection hidden="1"/>
    </xf>
    <xf numFmtId="166" fontId="4" fillId="8" borderId="11" xfId="0" applyNumberFormat="1" applyFont="1" applyFill="1" applyBorder="1" applyAlignment="1" applyProtection="1">
      <alignment horizontal="left" vertical="center" indent="1"/>
      <protection hidden="1"/>
    </xf>
    <xf numFmtId="166" fontId="4" fillId="8" borderId="11" xfId="0" applyNumberFormat="1" applyFont="1" applyFill="1" applyBorder="1" applyAlignment="1" applyProtection="1">
      <alignment horizontal="center" vertical="center"/>
      <protection hidden="1"/>
    </xf>
    <xf numFmtId="166" fontId="4" fillId="10" borderId="23" xfId="0" applyNumberFormat="1" applyFont="1" applyFill="1" applyBorder="1" applyAlignment="1" applyProtection="1">
      <alignment horizontal="left" vertical="center" indent="1"/>
      <protection hidden="1"/>
    </xf>
    <xf numFmtId="166" fontId="4" fillId="10" borderId="23" xfId="0" applyNumberFormat="1" applyFont="1" applyFill="1" applyBorder="1" applyAlignment="1" applyProtection="1">
      <alignment horizontal="center" vertical="center"/>
      <protection hidden="1"/>
    </xf>
    <xf numFmtId="166" fontId="4" fillId="10" borderId="15" xfId="0" applyNumberFormat="1" applyFont="1" applyFill="1" applyBorder="1" applyAlignment="1" applyProtection="1">
      <alignment horizontal="left" vertical="center" indent="1"/>
      <protection hidden="1"/>
    </xf>
    <xf numFmtId="166" fontId="4" fillId="10" borderId="15" xfId="0" applyNumberFormat="1" applyFont="1" applyFill="1" applyBorder="1" applyAlignment="1" applyProtection="1">
      <alignment horizontal="center" vertical="center"/>
      <protection hidden="1"/>
    </xf>
    <xf numFmtId="166" fontId="4" fillId="10" borderId="11" xfId="0" applyNumberFormat="1" applyFont="1" applyFill="1" applyBorder="1" applyAlignment="1" applyProtection="1">
      <alignment horizontal="left" vertical="center" indent="1"/>
      <protection hidden="1"/>
    </xf>
    <xf numFmtId="166" fontId="4" fillId="10" borderId="11" xfId="0" applyNumberFormat="1" applyFont="1" applyFill="1" applyBorder="1" applyAlignment="1" applyProtection="1">
      <alignment horizontal="center" vertical="center"/>
      <protection hidden="1"/>
    </xf>
    <xf numFmtId="166" fontId="4" fillId="8" borderId="24" xfId="0" applyNumberFormat="1" applyFont="1" applyFill="1" applyBorder="1" applyAlignment="1" applyProtection="1">
      <alignment horizontal="left" vertical="center" indent="1"/>
      <protection hidden="1"/>
    </xf>
    <xf numFmtId="166" fontId="4" fillId="8" borderId="25" xfId="0" applyNumberFormat="1" applyFont="1" applyFill="1" applyBorder="1" applyAlignment="1" applyProtection="1">
      <alignment horizontal="left" vertical="center" indent="1"/>
      <protection hidden="1"/>
    </xf>
    <xf numFmtId="166" fontId="4" fillId="10" borderId="10" xfId="0" applyNumberFormat="1" applyFont="1" applyFill="1" applyBorder="1" applyAlignment="1" applyProtection="1">
      <alignment horizontal="left" vertical="center" indent="1"/>
      <protection hidden="1"/>
    </xf>
    <xf numFmtId="166" fontId="4" fillId="10" borderId="10" xfId="0" applyNumberFormat="1" applyFont="1" applyFill="1" applyBorder="1" applyAlignment="1" applyProtection="1">
      <alignment horizontal="center" vertical="center"/>
      <protection hidden="1"/>
    </xf>
    <xf numFmtId="0" fontId="0" fillId="7" borderId="12" xfId="0" applyFill="1" applyBorder="1" applyAlignment="1" applyProtection="1">
      <alignment horizontal="left" vertical="center" indent="1"/>
      <protection hidden="1"/>
    </xf>
    <xf numFmtId="0" fontId="0" fillId="7" borderId="6" xfId="0" applyFill="1" applyBorder="1" applyAlignment="1" applyProtection="1">
      <alignment horizontal="left" vertical="center" indent="1"/>
      <protection hidden="1"/>
    </xf>
    <xf numFmtId="166" fontId="4" fillId="8" borderId="15" xfId="1274" applyNumberFormat="1" applyFont="1" applyFill="1" applyBorder="1" applyAlignment="1" applyProtection="1">
      <alignment horizontal="right" vertical="center"/>
      <protection hidden="1"/>
    </xf>
    <xf numFmtId="14" fontId="4" fillId="8" borderId="8" xfId="6" applyNumberFormat="1" applyFill="1" applyBorder="1" applyAlignment="1" applyProtection="1">
      <alignment horizontal="right" vertical="center" wrapText="1" indent="1"/>
      <protection hidden="1"/>
    </xf>
    <xf numFmtId="14" fontId="4" fillId="8" borderId="15" xfId="6" applyNumberFormat="1" applyFill="1" applyBorder="1" applyAlignment="1" applyProtection="1">
      <alignment horizontal="right" vertical="center" wrapText="1" indent="1"/>
      <protection hidden="1"/>
    </xf>
    <xf numFmtId="14" fontId="4" fillId="8" borderId="11" xfId="6" applyNumberFormat="1" applyFill="1" applyBorder="1" applyAlignment="1" applyProtection="1">
      <alignment horizontal="right" vertical="center" wrapText="1" indent="1"/>
      <protection hidden="1"/>
    </xf>
    <xf numFmtId="0" fontId="25" fillId="0" borderId="0" xfId="3" applyFont="1" applyAlignment="1" applyProtection="1">
      <alignment horizontal="left" vertical="center"/>
      <protection hidden="1"/>
    </xf>
    <xf numFmtId="14" fontId="4" fillId="9" borderId="0" xfId="6" applyNumberFormat="1" applyFill="1" applyProtection="1">
      <protection hidden="1"/>
    </xf>
    <xf numFmtId="171" fontId="4" fillId="5" borderId="10" xfId="0" applyNumberFormat="1" applyFont="1" applyFill="1" applyBorder="1" applyAlignment="1" applyProtection="1">
      <alignment vertical="center"/>
      <protection locked="0"/>
    </xf>
    <xf numFmtId="171" fontId="4" fillId="8" borderId="10" xfId="0" applyNumberFormat="1" applyFont="1" applyFill="1" applyBorder="1" applyAlignment="1" applyProtection="1">
      <alignment vertical="center"/>
      <protection hidden="1"/>
    </xf>
    <xf numFmtId="171" fontId="4" fillId="5" borderId="15" xfId="0" applyNumberFormat="1" applyFont="1" applyFill="1" applyBorder="1" applyAlignment="1" applyProtection="1">
      <alignment vertical="center"/>
      <protection locked="0"/>
    </xf>
    <xf numFmtId="171" fontId="4" fillId="8" borderId="15" xfId="0" applyNumberFormat="1" applyFont="1" applyFill="1" applyBorder="1" applyAlignment="1" applyProtection="1">
      <alignment vertical="center"/>
      <protection hidden="1"/>
    </xf>
    <xf numFmtId="171" fontId="4" fillId="5" borderId="11" xfId="0" applyNumberFormat="1" applyFont="1" applyFill="1" applyBorder="1" applyAlignment="1" applyProtection="1">
      <alignment vertical="center"/>
      <protection locked="0"/>
    </xf>
    <xf numFmtId="171" fontId="4" fillId="8" borderId="11" xfId="0" applyNumberFormat="1" applyFont="1" applyFill="1" applyBorder="1" applyAlignment="1" applyProtection="1">
      <alignment vertical="center"/>
      <protection hidden="1"/>
    </xf>
    <xf numFmtId="171" fontId="4" fillId="11" borderId="23" xfId="0" applyNumberFormat="1" applyFont="1" applyFill="1" applyBorder="1" applyAlignment="1" applyProtection="1">
      <alignment vertical="center"/>
      <protection locked="0"/>
    </xf>
    <xf numFmtId="171" fontId="4" fillId="10" borderId="23" xfId="0" applyNumberFormat="1" applyFont="1" applyFill="1" applyBorder="1" applyAlignment="1" applyProtection="1">
      <alignment vertical="center"/>
      <protection hidden="1"/>
    </xf>
    <xf numFmtId="171" fontId="4" fillId="11" borderId="15" xfId="0" applyNumberFormat="1" applyFont="1" applyFill="1" applyBorder="1" applyAlignment="1" applyProtection="1">
      <alignment vertical="center"/>
      <protection locked="0"/>
    </xf>
    <xf numFmtId="171" fontId="4" fillId="10" borderId="15" xfId="0" applyNumberFormat="1" applyFont="1" applyFill="1" applyBorder="1" applyAlignment="1" applyProtection="1">
      <alignment vertical="center"/>
      <protection hidden="1"/>
    </xf>
    <xf numFmtId="171" fontId="4" fillId="11" borderId="11" xfId="0" applyNumberFormat="1" applyFont="1" applyFill="1" applyBorder="1" applyAlignment="1" applyProtection="1">
      <alignment vertical="center"/>
      <protection locked="0"/>
    </xf>
    <xf numFmtId="171" fontId="4" fillId="10" borderId="11" xfId="0" applyNumberFormat="1" applyFont="1" applyFill="1" applyBorder="1" applyAlignment="1" applyProtection="1">
      <alignment vertical="center"/>
      <protection hidden="1"/>
    </xf>
    <xf numFmtId="170" fontId="4" fillId="5" borderId="10" xfId="0" applyNumberFormat="1" applyFont="1" applyFill="1" applyBorder="1" applyAlignment="1" applyProtection="1">
      <alignment vertical="center"/>
      <protection locked="0"/>
    </xf>
    <xf numFmtId="170" fontId="4" fillId="8" borderId="10" xfId="0" applyNumberFormat="1" applyFont="1" applyFill="1" applyBorder="1" applyAlignment="1" applyProtection="1">
      <alignment vertical="center"/>
      <protection hidden="1"/>
    </xf>
    <xf numFmtId="170" fontId="4" fillId="5" borderId="15" xfId="0" applyNumberFormat="1" applyFont="1" applyFill="1" applyBorder="1" applyAlignment="1" applyProtection="1">
      <alignment vertical="center"/>
      <protection locked="0"/>
    </xf>
    <xf numFmtId="170" fontId="4" fillId="8" borderId="15" xfId="0" applyNumberFormat="1" applyFont="1" applyFill="1" applyBorder="1" applyAlignment="1" applyProtection="1">
      <alignment vertical="center"/>
      <protection hidden="1"/>
    </xf>
    <xf numFmtId="170" fontId="4" fillId="11" borderId="10" xfId="0" applyNumberFormat="1" applyFont="1" applyFill="1" applyBorder="1" applyAlignment="1" applyProtection="1">
      <alignment vertical="center"/>
      <protection locked="0"/>
    </xf>
    <xf numFmtId="170" fontId="4" fillId="10" borderId="10" xfId="0" applyNumberFormat="1" applyFont="1" applyFill="1" applyBorder="1" applyAlignment="1" applyProtection="1">
      <alignment vertical="center"/>
      <protection hidden="1"/>
    </xf>
    <xf numFmtId="170" fontId="4" fillId="11" borderId="15" xfId="0" applyNumberFormat="1" applyFont="1" applyFill="1" applyBorder="1" applyAlignment="1" applyProtection="1">
      <alignment vertical="center"/>
      <protection locked="0"/>
    </xf>
    <xf numFmtId="170" fontId="4" fillId="10" borderId="15" xfId="0" applyNumberFormat="1" applyFont="1" applyFill="1" applyBorder="1" applyAlignment="1" applyProtection="1">
      <alignment vertical="center"/>
      <protection hidden="1"/>
    </xf>
    <xf numFmtId="170" fontId="4" fillId="5" borderId="11" xfId="0" applyNumberFormat="1" applyFont="1" applyFill="1" applyBorder="1" applyAlignment="1" applyProtection="1">
      <alignment vertical="center"/>
      <protection locked="0"/>
    </xf>
    <xf numFmtId="170" fontId="4" fillId="8" borderId="11" xfId="0" applyNumberFormat="1" applyFont="1" applyFill="1" applyBorder="1" applyAlignment="1" applyProtection="1">
      <alignment vertical="center"/>
      <protection hidden="1"/>
    </xf>
    <xf numFmtId="170" fontId="4" fillId="11" borderId="23" xfId="0" applyNumberFormat="1" applyFont="1" applyFill="1" applyBorder="1" applyAlignment="1" applyProtection="1">
      <alignment vertical="center"/>
      <protection locked="0"/>
    </xf>
    <xf numFmtId="170" fontId="4" fillId="10" borderId="23" xfId="0" applyNumberFormat="1" applyFont="1" applyFill="1" applyBorder="1" applyAlignment="1" applyProtection="1">
      <alignment vertical="center"/>
      <protection hidden="1"/>
    </xf>
    <xf numFmtId="170" fontId="4" fillId="11" borderId="11" xfId="0" applyNumberFormat="1" applyFont="1" applyFill="1" applyBorder="1" applyAlignment="1" applyProtection="1">
      <alignment vertical="center"/>
      <protection locked="0"/>
    </xf>
    <xf numFmtId="170" fontId="4" fillId="10" borderId="11" xfId="0" applyNumberFormat="1" applyFont="1" applyFill="1" applyBorder="1" applyAlignment="1" applyProtection="1">
      <alignment vertical="center"/>
      <protection hidden="1"/>
    </xf>
    <xf numFmtId="170" fontId="4" fillId="10" borderId="27" xfId="0" applyNumberFormat="1" applyFont="1" applyFill="1" applyBorder="1" applyAlignment="1" applyProtection="1">
      <alignment vertical="center"/>
      <protection hidden="1"/>
    </xf>
    <xf numFmtId="170" fontId="4" fillId="10" borderId="25" xfId="0" applyNumberFormat="1" applyFont="1" applyFill="1" applyBorder="1" applyAlignment="1" applyProtection="1">
      <alignment vertical="center"/>
      <protection hidden="1"/>
    </xf>
    <xf numFmtId="170" fontId="4" fillId="5" borderId="28" xfId="0" applyNumberFormat="1" applyFont="1" applyFill="1" applyBorder="1" applyAlignment="1" applyProtection="1">
      <alignment vertical="center"/>
      <protection locked="0"/>
    </xf>
    <xf numFmtId="170" fontId="4" fillId="10" borderId="28" xfId="0" applyNumberFormat="1" applyFont="1" applyFill="1" applyBorder="1" applyAlignment="1" applyProtection="1">
      <alignment vertical="center"/>
      <protection hidden="1"/>
    </xf>
    <xf numFmtId="170" fontId="4" fillId="10" borderId="29" xfId="0" applyNumberFormat="1" applyFont="1" applyFill="1" applyBorder="1" applyAlignment="1" applyProtection="1">
      <alignment vertical="center"/>
      <protection hidden="1"/>
    </xf>
    <xf numFmtId="0" fontId="4" fillId="8" borderId="7" xfId="6" applyFill="1" applyBorder="1" applyAlignment="1" applyProtection="1">
      <alignment vertical="center" wrapText="1"/>
      <protection hidden="1"/>
    </xf>
    <xf numFmtId="0" fontId="4" fillId="8" borderId="9" xfId="6" applyFill="1" applyBorder="1" applyAlignment="1" applyProtection="1">
      <alignment vertical="center" wrapText="1"/>
      <protection hidden="1"/>
    </xf>
    <xf numFmtId="0" fontId="7" fillId="7" borderId="14" xfId="6" applyFont="1" applyFill="1" applyBorder="1" applyAlignment="1" applyProtection="1">
      <alignment horizontal="left" vertical="center"/>
      <protection hidden="1"/>
    </xf>
    <xf numFmtId="0" fontId="7" fillId="7" borderId="6" xfId="6" applyFont="1" applyFill="1" applyBorder="1" applyAlignment="1" applyProtection="1">
      <alignment horizontal="left" vertical="center" indent="1"/>
      <protection hidden="1"/>
    </xf>
    <xf numFmtId="165" fontId="7" fillId="4" borderId="8" xfId="0" applyNumberFormat="1" applyFont="1" applyFill="1" applyBorder="1" applyAlignment="1" applyProtection="1">
      <alignment horizontal="left" vertical="center" indent="1"/>
      <protection hidden="1"/>
    </xf>
    <xf numFmtId="0" fontId="0" fillId="4" borderId="7" xfId="0" applyFill="1" applyBorder="1" applyAlignment="1">
      <alignment horizontal="left" vertical="center" indent="1"/>
    </xf>
    <xf numFmtId="0" fontId="0" fillId="4" borderId="9" xfId="0" applyFill="1" applyBorder="1" applyAlignment="1">
      <alignment horizontal="left" vertical="center" indent="1"/>
    </xf>
    <xf numFmtId="1" fontId="4" fillId="5" borderId="8"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9" xfId="0" applyFill="1" applyBorder="1" applyAlignment="1" applyProtection="1">
      <alignment horizontal="left" vertical="center" wrapText="1"/>
      <protection locked="0"/>
    </xf>
    <xf numFmtId="0" fontId="7" fillId="7" borderId="5" xfId="3" applyFont="1" applyFill="1" applyBorder="1" applyAlignment="1" applyProtection="1">
      <alignment horizontal="left" vertical="center" indent="1"/>
      <protection hidden="1"/>
    </xf>
    <xf numFmtId="0" fontId="0" fillId="0" borderId="6" xfId="0" applyBorder="1" applyAlignment="1">
      <alignment horizontal="left" vertical="center" indent="1"/>
    </xf>
    <xf numFmtId="0" fontId="4" fillId="0" borderId="5" xfId="0" applyFont="1" applyBorder="1" applyAlignment="1">
      <alignment horizontal="left" vertical="center" wrapText="1"/>
    </xf>
    <xf numFmtId="0" fontId="4" fillId="0" borderId="12" xfId="0" applyFont="1" applyBorder="1" applyAlignment="1">
      <alignment horizontal="left" vertical="center" wrapText="1"/>
    </xf>
    <xf numFmtId="0" fontId="4" fillId="0" borderId="6" xfId="0" applyFont="1" applyBorder="1" applyAlignment="1">
      <alignment horizontal="left" vertical="center" wrapText="1"/>
    </xf>
    <xf numFmtId="0" fontId="4" fillId="5" borderId="5" xfId="0" applyFon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4" fillId="5" borderId="6" xfId="0" applyFont="1" applyFill="1" applyBorder="1" applyAlignment="1" applyProtection="1">
      <alignment horizontal="center" vertical="center" wrapText="1"/>
      <protection locked="0"/>
    </xf>
    <xf numFmtId="0" fontId="4" fillId="8" borderId="5" xfId="0" applyFont="1" applyFill="1" applyBorder="1" applyAlignment="1" applyProtection="1">
      <alignment horizontal="center" vertical="center" wrapText="1"/>
      <protection hidden="1"/>
    </xf>
    <xf numFmtId="0" fontId="4" fillId="8" borderId="6" xfId="0" applyFont="1" applyFill="1" applyBorder="1" applyAlignment="1" applyProtection="1">
      <alignment horizontal="center" vertical="center" wrapText="1"/>
      <protection hidden="1"/>
    </xf>
    <xf numFmtId="0" fontId="4" fillId="4" borderId="5" xfId="6" applyFill="1" applyBorder="1" applyAlignment="1" applyProtection="1">
      <alignment horizontal="center" vertical="center" wrapText="1"/>
      <protection hidden="1"/>
    </xf>
    <xf numFmtId="0" fontId="4" fillId="4" borderId="12" xfId="6" applyFill="1" applyBorder="1" applyAlignment="1" applyProtection="1">
      <alignment horizontal="center" vertical="center" wrapText="1"/>
      <protection hidden="1"/>
    </xf>
    <xf numFmtId="0" fontId="4" fillId="5" borderId="12" xfId="0" applyFont="1" applyFill="1" applyBorder="1" applyAlignment="1" applyProtection="1">
      <alignment horizontal="center" vertical="center" wrapText="1"/>
      <protection locked="0"/>
    </xf>
    <xf numFmtId="0" fontId="4" fillId="4" borderId="6" xfId="6" applyFill="1" applyBorder="1" applyAlignment="1" applyProtection="1">
      <alignment horizontal="center" vertical="center" wrapText="1"/>
      <protection hidden="1"/>
    </xf>
    <xf numFmtId="0" fontId="4" fillId="8" borderId="8" xfId="6" applyFill="1" applyBorder="1" applyAlignment="1" applyProtection="1">
      <alignment horizontal="center" vertical="center" wrapText="1"/>
      <protection hidden="1"/>
    </xf>
    <xf numFmtId="0" fontId="4" fillId="8" borderId="7" xfId="6" applyFill="1" applyBorder="1" applyAlignment="1" applyProtection="1">
      <alignment horizontal="center" vertical="center" wrapText="1"/>
      <protection hidden="1"/>
    </xf>
    <xf numFmtId="0" fontId="4" fillId="8" borderId="9" xfId="6" applyFill="1" applyBorder="1" applyAlignment="1" applyProtection="1">
      <alignment horizontal="center" vertical="center" wrapText="1"/>
      <protection hidden="1"/>
    </xf>
    <xf numFmtId="0" fontId="7" fillId="3" borderId="5" xfId="6" applyFont="1" applyFill="1" applyBorder="1" applyAlignment="1" applyProtection="1">
      <alignment horizontal="left" vertical="center" indent="1"/>
      <protection hidden="1"/>
    </xf>
    <xf numFmtId="0" fontId="0" fillId="3" borderId="12" xfId="0" applyFill="1" applyBorder="1" applyAlignment="1">
      <alignment horizontal="left" vertical="center"/>
    </xf>
    <xf numFmtId="0" fontId="0" fillId="3" borderId="6" xfId="0" applyFill="1" applyBorder="1" applyAlignment="1">
      <alignment horizontal="left" vertical="center"/>
    </xf>
    <xf numFmtId="0" fontId="4" fillId="8" borderId="18" xfId="0" applyFont="1" applyFill="1" applyBorder="1" applyAlignment="1" applyProtection="1">
      <alignment horizontal="center" vertical="center" wrapText="1"/>
      <protection hidden="1"/>
    </xf>
    <xf numFmtId="0" fontId="4" fillId="8" borderId="14" xfId="0" applyFont="1" applyFill="1" applyBorder="1" applyAlignment="1" applyProtection="1">
      <alignment horizontal="center" vertical="center" wrapText="1"/>
      <protection hidden="1"/>
    </xf>
    <xf numFmtId="0" fontId="4" fillId="8" borderId="20" xfId="0" applyFont="1" applyFill="1" applyBorder="1" applyAlignment="1" applyProtection="1">
      <alignment horizontal="center" vertical="center" wrapText="1"/>
      <protection hidden="1"/>
    </xf>
    <xf numFmtId="0" fontId="4" fillId="8" borderId="21" xfId="0" applyFont="1" applyFill="1" applyBorder="1" applyAlignment="1" applyProtection="1">
      <alignment horizontal="center" vertical="center" wrapText="1"/>
      <protection hidden="1"/>
    </xf>
    <xf numFmtId="0" fontId="7" fillId="3" borderId="5" xfId="6" applyFont="1" applyFill="1" applyBorder="1" applyAlignment="1" applyProtection="1">
      <alignment horizontal="left" vertical="center" wrapText="1" indent="1"/>
      <protection hidden="1"/>
    </xf>
    <xf numFmtId="0" fontId="7" fillId="3" borderId="12" xfId="6" applyFont="1" applyFill="1" applyBorder="1" applyAlignment="1" applyProtection="1">
      <alignment horizontal="left" vertical="center" wrapText="1" indent="1"/>
      <protection hidden="1"/>
    </xf>
    <xf numFmtId="3" fontId="8" fillId="3" borderId="8" xfId="6" applyNumberFormat="1" applyFont="1" applyFill="1" applyBorder="1" applyAlignment="1" applyProtection="1">
      <alignment horizontal="center" vertical="center" wrapText="1"/>
      <protection hidden="1"/>
    </xf>
    <xf numFmtId="3" fontId="8" fillId="3" borderId="7" xfId="6" applyNumberFormat="1" applyFont="1" applyFill="1" applyBorder="1" applyAlignment="1" applyProtection="1">
      <alignment horizontal="center" vertical="center" wrapText="1"/>
      <protection hidden="1"/>
    </xf>
    <xf numFmtId="3" fontId="8" fillId="3" borderId="9" xfId="6" applyNumberFormat="1" applyFont="1" applyFill="1" applyBorder="1" applyAlignment="1" applyProtection="1">
      <alignment horizontal="center" vertical="center" wrapText="1"/>
      <protection hidden="1"/>
    </xf>
    <xf numFmtId="3" fontId="4" fillId="10" borderId="8" xfId="6" applyNumberFormat="1" applyFill="1" applyBorder="1" applyAlignment="1" applyProtection="1">
      <alignment horizontal="center" vertical="center" wrapText="1"/>
      <protection hidden="1"/>
    </xf>
    <xf numFmtId="3" fontId="4" fillId="10" borderId="7" xfId="6" applyNumberFormat="1" applyFill="1" applyBorder="1" applyAlignment="1" applyProtection="1">
      <alignment horizontal="center" vertical="center" wrapText="1"/>
      <protection hidden="1"/>
    </xf>
    <xf numFmtId="3" fontId="4" fillId="8" borderId="8" xfId="6" applyNumberFormat="1" applyFill="1" applyBorder="1" applyAlignment="1" applyProtection="1">
      <alignment horizontal="center" vertical="center" wrapText="1"/>
      <protection hidden="1"/>
    </xf>
    <xf numFmtId="3" fontId="4" fillId="8" borderId="7" xfId="6" applyNumberFormat="1" applyFill="1" applyBorder="1" applyAlignment="1" applyProtection="1">
      <alignment horizontal="center" vertical="center" wrapText="1"/>
      <protection hidden="1"/>
    </xf>
    <xf numFmtId="3" fontId="4" fillId="10" borderId="9" xfId="6" applyNumberFormat="1" applyFill="1" applyBorder="1" applyAlignment="1" applyProtection="1">
      <alignment horizontal="center" vertical="center" wrapText="1"/>
      <protection hidden="1"/>
    </xf>
    <xf numFmtId="0" fontId="7" fillId="3" borderId="16" xfId="6" applyFont="1" applyFill="1" applyBorder="1" applyAlignment="1" applyProtection="1">
      <alignment horizontal="left" vertical="center" indent="1"/>
      <protection hidden="1"/>
    </xf>
    <xf numFmtId="0" fontId="7" fillId="3" borderId="21" xfId="6" applyFont="1" applyFill="1" applyBorder="1" applyAlignment="1" applyProtection="1">
      <alignment horizontal="left" vertical="center" indent="1"/>
      <protection hidden="1"/>
    </xf>
    <xf numFmtId="49" fontId="8" fillId="3" borderId="8" xfId="6" applyNumberFormat="1" applyFont="1" applyFill="1" applyBorder="1" applyAlignment="1" applyProtection="1">
      <alignment horizontal="center" vertical="center" wrapText="1"/>
      <protection hidden="1"/>
    </xf>
    <xf numFmtId="49" fontId="8" fillId="3" borderId="7" xfId="6" applyNumberFormat="1" applyFont="1" applyFill="1" applyBorder="1" applyAlignment="1" applyProtection="1">
      <alignment horizontal="center" vertical="center" wrapText="1"/>
      <protection hidden="1"/>
    </xf>
    <xf numFmtId="49" fontId="8" fillId="3" borderId="9" xfId="6" applyNumberFormat="1" applyFont="1" applyFill="1" applyBorder="1" applyAlignment="1" applyProtection="1">
      <alignment horizontal="center" vertical="center" wrapText="1"/>
      <protection hidden="1"/>
    </xf>
    <xf numFmtId="49" fontId="4" fillId="8" borderId="8" xfId="6" applyNumberFormat="1" applyFill="1" applyBorder="1" applyAlignment="1" applyProtection="1">
      <alignment horizontal="center" vertical="center" wrapText="1"/>
      <protection hidden="1"/>
    </xf>
    <xf numFmtId="49" fontId="4" fillId="8" borderId="7" xfId="6" applyNumberFormat="1" applyFill="1" applyBorder="1" applyAlignment="1" applyProtection="1">
      <alignment horizontal="center" vertical="center" wrapText="1"/>
      <protection hidden="1"/>
    </xf>
    <xf numFmtId="49" fontId="4" fillId="8" borderId="9" xfId="6" applyNumberFormat="1" applyFill="1" applyBorder="1" applyAlignment="1" applyProtection="1">
      <alignment horizontal="center" vertical="center" wrapText="1"/>
      <protection hidden="1"/>
    </xf>
    <xf numFmtId="49" fontId="4" fillId="10" borderId="22" xfId="6" applyNumberFormat="1" applyFill="1" applyBorder="1" applyAlignment="1" applyProtection="1">
      <alignment horizontal="center" vertical="center" wrapText="1"/>
      <protection hidden="1"/>
    </xf>
    <xf numFmtId="49" fontId="4" fillId="10" borderId="21" xfId="6" applyNumberFormat="1" applyFill="1" applyBorder="1" applyAlignment="1" applyProtection="1">
      <alignment horizontal="center" vertical="center" wrapText="1"/>
      <protection hidden="1"/>
    </xf>
    <xf numFmtId="49" fontId="8" fillId="3" borderId="18" xfId="6" applyNumberFormat="1" applyFont="1" applyFill="1" applyBorder="1" applyAlignment="1" applyProtection="1">
      <alignment horizontal="center" vertical="center" wrapText="1"/>
      <protection hidden="1"/>
    </xf>
    <xf numFmtId="49" fontId="8" fillId="3" borderId="19" xfId="6" applyNumberFormat="1" applyFont="1" applyFill="1" applyBorder="1" applyAlignment="1" applyProtection="1">
      <alignment horizontal="center" vertical="center" wrapText="1"/>
      <protection hidden="1"/>
    </xf>
    <xf numFmtId="166" fontId="4" fillId="8" borderId="8" xfId="0" applyNumberFormat="1" applyFont="1" applyFill="1" applyBorder="1" applyAlignment="1" applyProtection="1">
      <alignment horizontal="center" vertical="center" wrapText="1"/>
      <protection hidden="1"/>
    </xf>
    <xf numFmtId="166" fontId="4" fillId="8" borderId="7" xfId="0" applyNumberFormat="1" applyFont="1" applyFill="1" applyBorder="1" applyAlignment="1" applyProtection="1">
      <alignment horizontal="center" vertical="center" wrapText="1"/>
      <protection hidden="1"/>
    </xf>
    <xf numFmtId="166" fontId="4" fillId="8" borderId="23" xfId="0" applyNumberFormat="1" applyFont="1" applyFill="1" applyBorder="1" applyAlignment="1" applyProtection="1">
      <alignment horizontal="center" vertical="center" wrapText="1"/>
      <protection hidden="1"/>
    </xf>
    <xf numFmtId="166" fontId="4" fillId="8" borderId="26" xfId="0" applyNumberFormat="1" applyFont="1" applyFill="1" applyBorder="1" applyAlignment="1" applyProtection="1">
      <alignment horizontal="center" vertical="center"/>
      <protection hidden="1"/>
    </xf>
    <xf numFmtId="166" fontId="4" fillId="8" borderId="7" xfId="0" applyNumberFormat="1" applyFont="1" applyFill="1" applyBorder="1" applyAlignment="1" applyProtection="1">
      <alignment horizontal="center" vertical="center"/>
      <protection hidden="1"/>
    </xf>
    <xf numFmtId="166" fontId="4" fillId="8" borderId="9" xfId="0" applyNumberFormat="1" applyFont="1" applyFill="1" applyBorder="1" applyAlignment="1" applyProtection="1">
      <alignment horizontal="center" vertical="center"/>
      <protection hidden="1"/>
    </xf>
    <xf numFmtId="3" fontId="4" fillId="10" borderId="14" xfId="6" applyNumberFormat="1" applyFill="1" applyBorder="1" applyAlignment="1" applyProtection="1">
      <alignment horizontal="center" vertical="center" wrapText="1"/>
      <protection hidden="1"/>
    </xf>
    <xf numFmtId="3" fontId="4" fillId="10" borderId="22" xfId="6" applyNumberFormat="1" applyFill="1" applyBorder="1" applyAlignment="1" applyProtection="1">
      <alignment horizontal="center" vertical="center" wrapText="1"/>
      <protection hidden="1"/>
    </xf>
    <xf numFmtId="3" fontId="4" fillId="8" borderId="9" xfId="6" applyNumberFormat="1" applyFill="1" applyBorder="1" applyAlignment="1" applyProtection="1">
      <alignment horizontal="center" vertical="center" wrapText="1"/>
      <protection hidden="1"/>
    </xf>
    <xf numFmtId="0" fontId="8" fillId="3" borderId="5" xfId="6" applyFont="1" applyFill="1" applyBorder="1" applyAlignment="1" applyProtection="1">
      <alignment horizontal="center" vertical="center"/>
      <protection hidden="1"/>
    </xf>
    <xf numFmtId="0" fontId="8" fillId="3" borderId="12" xfId="6" applyFont="1" applyFill="1" applyBorder="1" applyAlignment="1" applyProtection="1">
      <alignment horizontal="center" vertical="center"/>
      <protection hidden="1"/>
    </xf>
    <xf numFmtId="0" fontId="8" fillId="3" borderId="6" xfId="6" applyFont="1" applyFill="1" applyBorder="1" applyAlignment="1" applyProtection="1">
      <alignment horizontal="center" vertical="center"/>
      <protection hidden="1"/>
    </xf>
    <xf numFmtId="0" fontId="4" fillId="0" borderId="0" xfId="7" applyAlignment="1" applyProtection="1">
      <alignment horizontal="left" vertical="center" wrapText="1"/>
      <protection locked="0"/>
    </xf>
    <xf numFmtId="0" fontId="7" fillId="3" borderId="6" xfId="6" applyFont="1" applyFill="1" applyBorder="1" applyAlignment="1" applyProtection="1">
      <alignment horizontal="left" vertical="center" wrapText="1" indent="1"/>
      <protection hidden="1"/>
    </xf>
    <xf numFmtId="1" fontId="7" fillId="3" borderId="5" xfId="6" applyNumberFormat="1" applyFont="1" applyFill="1" applyBorder="1" applyAlignment="1" applyProtection="1">
      <alignment horizontal="left" vertical="center" indent="1"/>
      <protection hidden="1"/>
    </xf>
    <xf numFmtId="1" fontId="7" fillId="3" borderId="12" xfId="6" applyNumberFormat="1" applyFont="1" applyFill="1" applyBorder="1" applyAlignment="1" applyProtection="1">
      <alignment horizontal="left" vertical="center" indent="1"/>
      <protection hidden="1"/>
    </xf>
    <xf numFmtId="1" fontId="7" fillId="3" borderId="6" xfId="6" applyNumberFormat="1" applyFont="1" applyFill="1" applyBorder="1" applyAlignment="1" applyProtection="1">
      <alignment horizontal="left" vertical="center" indent="1"/>
      <protection hidden="1"/>
    </xf>
    <xf numFmtId="0" fontId="7" fillId="3" borderId="12" xfId="6" applyFont="1" applyFill="1" applyBorder="1" applyAlignment="1" applyProtection="1">
      <alignment horizontal="left" vertical="center" indent="1"/>
      <protection hidden="1"/>
    </xf>
    <xf numFmtId="0" fontId="7" fillId="3" borderId="6" xfId="6" applyFont="1" applyFill="1" applyBorder="1" applyAlignment="1" applyProtection="1">
      <alignment horizontal="left" vertical="center" indent="1"/>
      <protection hidden="1"/>
    </xf>
    <xf numFmtId="0" fontId="4" fillId="3" borderId="18" xfId="6" applyFill="1" applyBorder="1" applyAlignment="1" applyProtection="1">
      <alignment horizontal="center" vertical="center"/>
      <protection hidden="1"/>
    </xf>
    <xf numFmtId="0" fontId="4" fillId="3" borderId="19" xfId="6" applyFill="1" applyBorder="1" applyAlignment="1" applyProtection="1">
      <alignment horizontal="center" vertical="center"/>
      <protection hidden="1"/>
    </xf>
    <xf numFmtId="0" fontId="4" fillId="3" borderId="20" xfId="6" applyFill="1" applyBorder="1" applyAlignment="1" applyProtection="1">
      <alignment horizontal="center" vertical="center"/>
      <protection hidden="1"/>
    </xf>
    <xf numFmtId="0" fontId="8" fillId="4" borderId="8" xfId="0" applyFont="1" applyFill="1" applyBorder="1" applyAlignment="1" applyProtection="1">
      <alignment horizontal="left" vertical="center" wrapText="1" indent="1"/>
      <protection hidden="1"/>
    </xf>
    <xf numFmtId="0" fontId="8" fillId="4" borderId="9" xfId="0" applyFont="1" applyFill="1" applyBorder="1" applyAlignment="1" applyProtection="1">
      <alignment horizontal="left" vertical="center" wrapText="1" indent="1"/>
      <protection hidden="1"/>
    </xf>
    <xf numFmtId="0" fontId="0" fillId="0" borderId="12" xfId="0" applyBorder="1" applyAlignment="1" applyProtection="1">
      <alignment horizontal="left" vertical="center" wrapText="1" indent="1"/>
      <protection hidden="1"/>
    </xf>
    <xf numFmtId="0" fontId="0" fillId="0" borderId="6" xfId="0" applyBorder="1" applyAlignment="1" applyProtection="1">
      <alignment horizontal="left" vertical="center" wrapText="1" indent="1"/>
      <protection hidden="1"/>
    </xf>
    <xf numFmtId="0" fontId="8" fillId="4" borderId="8" xfId="5" applyFont="1" applyFill="1" applyBorder="1" applyAlignment="1" applyProtection="1">
      <alignment horizontal="left" vertical="center" wrapText="1" indent="1"/>
      <protection hidden="1"/>
    </xf>
    <xf numFmtId="0" fontId="8" fillId="4" borderId="9" xfId="5" applyFont="1" applyFill="1" applyBorder="1" applyAlignment="1" applyProtection="1">
      <alignment horizontal="left" vertical="center" wrapText="1" indent="1"/>
      <protection hidden="1"/>
    </xf>
    <xf numFmtId="0" fontId="11" fillId="0" borderId="0" xfId="6" applyFont="1" applyAlignment="1" applyProtection="1">
      <alignment horizontal="left" wrapText="1"/>
      <protection hidden="1"/>
    </xf>
    <xf numFmtId="0" fontId="0" fillId="0" borderId="0" xfId="0" applyAlignment="1">
      <alignment horizontal="left" wrapText="1"/>
    </xf>
    <xf numFmtId="0" fontId="0" fillId="0" borderId="16" xfId="0" applyBorder="1" applyAlignment="1">
      <alignment horizontal="left" wrapText="1"/>
    </xf>
    <xf numFmtId="0" fontId="8" fillId="4" borderId="8" xfId="6" applyFont="1" applyFill="1" applyBorder="1" applyAlignment="1" applyProtection="1">
      <alignment horizontal="left" vertical="center" wrapText="1" indent="1"/>
      <protection hidden="1"/>
    </xf>
    <xf numFmtId="0" fontId="8" fillId="0" borderId="9" xfId="0" applyFont="1" applyBorder="1" applyAlignment="1">
      <alignment horizontal="left" vertical="center" indent="1"/>
    </xf>
    <xf numFmtId="0" fontId="8" fillId="4" borderId="8" xfId="6" applyFont="1" applyFill="1" applyBorder="1" applyAlignment="1" applyProtection="1">
      <alignment horizontal="left" vertical="center" indent="1"/>
      <protection hidden="1"/>
    </xf>
    <xf numFmtId="0" fontId="8" fillId="3" borderId="8" xfId="17" applyFont="1" applyFill="1" applyBorder="1" applyAlignment="1" applyProtection="1">
      <alignment horizontal="left" vertical="center" wrapText="1" indent="1"/>
      <protection hidden="1"/>
    </xf>
    <xf numFmtId="0" fontId="8" fillId="3" borderId="9" xfId="17" applyFont="1" applyFill="1" applyBorder="1" applyAlignment="1" applyProtection="1">
      <alignment horizontal="left" vertical="center" wrapText="1" indent="1"/>
      <protection hidden="1"/>
    </xf>
  </cellXfs>
  <cellStyles count="1275">
    <cellStyle name="A4 Auto Format" xfId="10" xr:uid="{00000000-0005-0000-0000-000000000000}"/>
    <cellStyle name="A4 Auto Format 2" xfId="19" xr:uid="{00000000-0005-0000-0000-000001000000}"/>
    <cellStyle name="A4 Auto Format 2 2" xfId="20" xr:uid="{00000000-0005-0000-0000-000002000000}"/>
    <cellStyle name="A4 Auto Format 3" xfId="21" xr:uid="{00000000-0005-0000-0000-000003000000}"/>
    <cellStyle name="A4 Auto Format 3 2" xfId="22" xr:uid="{00000000-0005-0000-0000-000004000000}"/>
    <cellStyle name="A4 Auto Format 4" xfId="23" xr:uid="{00000000-0005-0000-0000-000005000000}"/>
    <cellStyle name="A4 Auto Format 5" xfId="24" xr:uid="{00000000-0005-0000-0000-000006000000}"/>
    <cellStyle name="A4 No Format" xfId="11" xr:uid="{00000000-0005-0000-0000-000007000000}"/>
    <cellStyle name="A4 No Format 2" xfId="25" xr:uid="{00000000-0005-0000-0000-000008000000}"/>
    <cellStyle name="A4 No Format 2 2" xfId="26" xr:uid="{00000000-0005-0000-0000-000009000000}"/>
    <cellStyle name="A4 No Format 3" xfId="27" xr:uid="{00000000-0005-0000-0000-00000A000000}"/>
    <cellStyle name="A4 No Format 3 2" xfId="28" xr:uid="{00000000-0005-0000-0000-00000B000000}"/>
    <cellStyle name="A4 No Format 4" xfId="29" xr:uid="{00000000-0005-0000-0000-00000C000000}"/>
    <cellStyle name="A4 No Format 5" xfId="30" xr:uid="{00000000-0005-0000-0000-00000D000000}"/>
    <cellStyle name="A4 Normal" xfId="12" xr:uid="{00000000-0005-0000-0000-00000E000000}"/>
    <cellStyle name="A4 Normal 2" xfId="31" xr:uid="{00000000-0005-0000-0000-00000F000000}"/>
    <cellStyle name="A4 Normal 2 2" xfId="32" xr:uid="{00000000-0005-0000-0000-000010000000}"/>
    <cellStyle name="A4 Normal 3" xfId="33" xr:uid="{00000000-0005-0000-0000-000011000000}"/>
    <cellStyle name="A4 Normal 3 2" xfId="34" xr:uid="{00000000-0005-0000-0000-000012000000}"/>
    <cellStyle name="A4 Normal 4" xfId="35" xr:uid="{00000000-0005-0000-0000-000013000000}"/>
    <cellStyle name="A4 Normal 5" xfId="36" xr:uid="{00000000-0005-0000-0000-000014000000}"/>
    <cellStyle name="AZ1" xfId="37" xr:uid="{00000000-0005-0000-0000-000015000000}"/>
    <cellStyle name="Euro" xfId="1" xr:uid="{00000000-0005-0000-0000-000016000000}"/>
    <cellStyle name="Euro 2" xfId="38" xr:uid="{00000000-0005-0000-0000-000017000000}"/>
    <cellStyle name="Euro 2 2" xfId="39" xr:uid="{00000000-0005-0000-0000-000018000000}"/>
    <cellStyle name="Euro 2 3" xfId="40" xr:uid="{00000000-0005-0000-0000-000019000000}"/>
    <cellStyle name="Euro 3" xfId="41" xr:uid="{00000000-0005-0000-0000-00001A000000}"/>
    <cellStyle name="Euro 4" xfId="42" xr:uid="{00000000-0005-0000-0000-00001B000000}"/>
    <cellStyle name="Euro 5" xfId="43" xr:uid="{00000000-0005-0000-0000-00001C000000}"/>
    <cellStyle name="Hyperlink 2" xfId="44" xr:uid="{00000000-0005-0000-0000-00001D000000}"/>
    <cellStyle name="Hyperlink 3" xfId="45" xr:uid="{00000000-0005-0000-0000-00001E000000}"/>
    <cellStyle name="Komma 2" xfId="13" xr:uid="{00000000-0005-0000-0000-00001F000000}"/>
    <cellStyle name="Komma 2 2" xfId="47" xr:uid="{00000000-0005-0000-0000-000020000000}"/>
    <cellStyle name="Komma 2 2 2" xfId="48" xr:uid="{00000000-0005-0000-0000-000021000000}"/>
    <cellStyle name="Komma 2 3" xfId="49" xr:uid="{00000000-0005-0000-0000-000022000000}"/>
    <cellStyle name="Komma 2 4" xfId="50" xr:uid="{00000000-0005-0000-0000-000023000000}"/>
    <cellStyle name="Komma 2 5" xfId="51" xr:uid="{00000000-0005-0000-0000-000024000000}"/>
    <cellStyle name="Komma 2 6" xfId="52" xr:uid="{00000000-0005-0000-0000-000025000000}"/>
    <cellStyle name="Komma 2 7" xfId="46" xr:uid="{00000000-0005-0000-0000-000026000000}"/>
    <cellStyle name="Komma 2 8" xfId="790" xr:uid="{00000000-0005-0000-0000-000027000000}"/>
    <cellStyle name="Link" xfId="2" builtinId="8"/>
    <cellStyle name="Notiz 2" xfId="14" xr:uid="{00000000-0005-0000-0000-000029000000}"/>
    <cellStyle name="Notiz 2 2" xfId="54" xr:uid="{00000000-0005-0000-0000-00002A000000}"/>
    <cellStyle name="Notiz 2 3" xfId="55" xr:uid="{00000000-0005-0000-0000-00002B000000}"/>
    <cellStyle name="Notiz 2 4" xfId="56" xr:uid="{00000000-0005-0000-0000-00002C000000}"/>
    <cellStyle name="Notiz 2 5" xfId="57" xr:uid="{00000000-0005-0000-0000-00002D000000}"/>
    <cellStyle name="Notiz 2 6" xfId="53" xr:uid="{00000000-0005-0000-0000-00002E000000}"/>
    <cellStyle name="Notiz 2 7" xfId="791" xr:uid="{00000000-0005-0000-0000-00002F000000}"/>
    <cellStyle name="Prozent" xfId="1274" builtinId="5"/>
    <cellStyle name="Prozent 2" xfId="15" xr:uid="{00000000-0005-0000-0000-000030000000}"/>
    <cellStyle name="Prozent 2 2" xfId="58" xr:uid="{00000000-0005-0000-0000-000031000000}"/>
    <cellStyle name="Standard" xfId="0" builtinId="0"/>
    <cellStyle name="Standard 2" xfId="6" xr:uid="{00000000-0005-0000-0000-000033000000}"/>
    <cellStyle name="Standard 2 2" xfId="7" xr:uid="{00000000-0005-0000-0000-000034000000}"/>
    <cellStyle name="Standard 2 2 2" xfId="59" xr:uid="{00000000-0005-0000-0000-000035000000}"/>
    <cellStyle name="Standard 2 2 2 2" xfId="16" xr:uid="{00000000-0005-0000-0000-000036000000}"/>
    <cellStyle name="Standard 2 2 3" xfId="60" xr:uid="{00000000-0005-0000-0000-000037000000}"/>
    <cellStyle name="Standard 2 2 4" xfId="61" xr:uid="{00000000-0005-0000-0000-000038000000}"/>
    <cellStyle name="Standard 2 2 5" xfId="62" xr:uid="{00000000-0005-0000-0000-000039000000}"/>
    <cellStyle name="Standard 2 3" xfId="63" xr:uid="{00000000-0005-0000-0000-00003A000000}"/>
    <cellStyle name="Standard 2 3 2" xfId="64" xr:uid="{00000000-0005-0000-0000-00003B000000}"/>
    <cellStyle name="Standard 2 3 3" xfId="65" xr:uid="{00000000-0005-0000-0000-00003C000000}"/>
    <cellStyle name="Standard 2 4" xfId="66" xr:uid="{00000000-0005-0000-0000-00003D000000}"/>
    <cellStyle name="Standard 2 5" xfId="67" xr:uid="{00000000-0005-0000-0000-00003E000000}"/>
    <cellStyle name="Standard 2 6" xfId="68" xr:uid="{00000000-0005-0000-0000-00003F000000}"/>
    <cellStyle name="Standard 3" xfId="8" xr:uid="{00000000-0005-0000-0000-000040000000}"/>
    <cellStyle name="Standard 3 10" xfId="69" xr:uid="{00000000-0005-0000-0000-000041000000}"/>
    <cellStyle name="Standard 3 10 2" xfId="70" xr:uid="{00000000-0005-0000-0000-000042000000}"/>
    <cellStyle name="Standard 3 10 2 2" xfId="71" xr:uid="{00000000-0005-0000-0000-000043000000}"/>
    <cellStyle name="Standard 3 10 2 2 2" xfId="1211" xr:uid="{00000000-0005-0000-0000-000044000000}"/>
    <cellStyle name="Standard 3 10 2 3" xfId="72" xr:uid="{00000000-0005-0000-0000-000045000000}"/>
    <cellStyle name="Standard 3 10 2 3 2" xfId="1104" xr:uid="{00000000-0005-0000-0000-000046000000}"/>
    <cellStyle name="Standard 3 10 2 4" xfId="73" xr:uid="{00000000-0005-0000-0000-000047000000}"/>
    <cellStyle name="Standard 3 10 2 5" xfId="900" xr:uid="{00000000-0005-0000-0000-000048000000}"/>
    <cellStyle name="Standard 3 10 3" xfId="74" xr:uid="{00000000-0005-0000-0000-000049000000}"/>
    <cellStyle name="Standard 3 10 3 2" xfId="75" xr:uid="{00000000-0005-0000-0000-00004A000000}"/>
    <cellStyle name="Standard 3 10 3 3" xfId="1036" xr:uid="{00000000-0005-0000-0000-00004B000000}"/>
    <cellStyle name="Standard 3 10 4" xfId="76" xr:uid="{00000000-0005-0000-0000-00004C000000}"/>
    <cellStyle name="Standard 3 10 4 2" xfId="1177" xr:uid="{00000000-0005-0000-0000-00004D000000}"/>
    <cellStyle name="Standard 3 10 5" xfId="77" xr:uid="{00000000-0005-0000-0000-00004E000000}"/>
    <cellStyle name="Standard 3 10 5 2" xfId="968" xr:uid="{00000000-0005-0000-0000-00004F000000}"/>
    <cellStyle name="Standard 3 10 6" xfId="78" xr:uid="{00000000-0005-0000-0000-000050000000}"/>
    <cellStyle name="Standard 3 10 7" xfId="832" xr:uid="{00000000-0005-0000-0000-000051000000}"/>
    <cellStyle name="Standard 3 11" xfId="79" xr:uid="{00000000-0005-0000-0000-000052000000}"/>
    <cellStyle name="Standard 3 11 2" xfId="80" xr:uid="{00000000-0005-0000-0000-000053000000}"/>
    <cellStyle name="Standard 3 11 2 2" xfId="81" xr:uid="{00000000-0005-0000-0000-000054000000}"/>
    <cellStyle name="Standard 3 11 2 3" xfId="1143" xr:uid="{00000000-0005-0000-0000-000055000000}"/>
    <cellStyle name="Standard 3 11 3" xfId="82" xr:uid="{00000000-0005-0000-0000-000056000000}"/>
    <cellStyle name="Standard 3 11 3 2" xfId="1070" xr:uid="{00000000-0005-0000-0000-000057000000}"/>
    <cellStyle name="Standard 3 11 4" xfId="83" xr:uid="{00000000-0005-0000-0000-000058000000}"/>
    <cellStyle name="Standard 3 11 5" xfId="866" xr:uid="{00000000-0005-0000-0000-000059000000}"/>
    <cellStyle name="Standard 3 12" xfId="84" xr:uid="{00000000-0005-0000-0000-00005A000000}"/>
    <cellStyle name="Standard 3 12 2" xfId="85" xr:uid="{00000000-0005-0000-0000-00005B000000}"/>
    <cellStyle name="Standard 3 12 2 2" xfId="86" xr:uid="{00000000-0005-0000-0000-00005C000000}"/>
    <cellStyle name="Standard 3 12 2 3" xfId="1002" xr:uid="{00000000-0005-0000-0000-00005D000000}"/>
    <cellStyle name="Standard 3 12 3" xfId="87" xr:uid="{00000000-0005-0000-0000-00005E000000}"/>
    <cellStyle name="Standard 3 12 4" xfId="798" xr:uid="{00000000-0005-0000-0000-00005F000000}"/>
    <cellStyle name="Standard 3 13" xfId="88" xr:uid="{00000000-0005-0000-0000-000060000000}"/>
    <cellStyle name="Standard 3 13 2" xfId="1138" xr:uid="{00000000-0005-0000-0000-000061000000}"/>
    <cellStyle name="Standard 3 14" xfId="89" xr:uid="{00000000-0005-0000-0000-000062000000}"/>
    <cellStyle name="Standard 3 14 2" xfId="934" xr:uid="{00000000-0005-0000-0000-000063000000}"/>
    <cellStyle name="Standard 3 2" xfId="90" xr:uid="{00000000-0005-0000-0000-000064000000}"/>
    <cellStyle name="Standard 3 2 10" xfId="91" xr:uid="{00000000-0005-0000-0000-000065000000}"/>
    <cellStyle name="Standard 3 2 10 2" xfId="935" xr:uid="{00000000-0005-0000-0000-000066000000}"/>
    <cellStyle name="Standard 3 2 11" xfId="92" xr:uid="{00000000-0005-0000-0000-000067000000}"/>
    <cellStyle name="Standard 3 2 12" xfId="799" xr:uid="{00000000-0005-0000-0000-000068000000}"/>
    <cellStyle name="Standard 3 2 2" xfId="93" xr:uid="{00000000-0005-0000-0000-000069000000}"/>
    <cellStyle name="Standard 3 2 2 10" xfId="94" xr:uid="{00000000-0005-0000-0000-00006A000000}"/>
    <cellStyle name="Standard 3 2 2 11" xfId="800" xr:uid="{00000000-0005-0000-0000-00006B000000}"/>
    <cellStyle name="Standard 3 2 2 2" xfId="95" xr:uid="{00000000-0005-0000-0000-00006C000000}"/>
    <cellStyle name="Standard 3 2 2 2 2" xfId="96" xr:uid="{00000000-0005-0000-0000-00006D000000}"/>
    <cellStyle name="Standard 3 2 2 2 2 2" xfId="97" xr:uid="{00000000-0005-0000-0000-00006E000000}"/>
    <cellStyle name="Standard 3 2 2 2 2 2 2" xfId="98" xr:uid="{00000000-0005-0000-0000-00006F000000}"/>
    <cellStyle name="Standard 3 2 2 2 2 2 2 2" xfId="99" xr:uid="{00000000-0005-0000-0000-000070000000}"/>
    <cellStyle name="Standard 3 2 2 2 2 2 2 2 2" xfId="1212" xr:uid="{00000000-0005-0000-0000-000071000000}"/>
    <cellStyle name="Standard 3 2 2 2 2 2 2 3" xfId="100" xr:uid="{00000000-0005-0000-0000-000072000000}"/>
    <cellStyle name="Standard 3 2 2 2 2 2 2 3 2" xfId="1128" xr:uid="{00000000-0005-0000-0000-000073000000}"/>
    <cellStyle name="Standard 3 2 2 2 2 2 2 4" xfId="101" xr:uid="{00000000-0005-0000-0000-000074000000}"/>
    <cellStyle name="Standard 3 2 2 2 2 2 2 5" xfId="924" xr:uid="{00000000-0005-0000-0000-000075000000}"/>
    <cellStyle name="Standard 3 2 2 2 2 2 3" xfId="102" xr:uid="{00000000-0005-0000-0000-000076000000}"/>
    <cellStyle name="Standard 3 2 2 2 2 2 3 2" xfId="103" xr:uid="{00000000-0005-0000-0000-000077000000}"/>
    <cellStyle name="Standard 3 2 2 2 2 2 3 3" xfId="1060" xr:uid="{00000000-0005-0000-0000-000078000000}"/>
    <cellStyle name="Standard 3 2 2 2 2 2 4" xfId="104" xr:uid="{00000000-0005-0000-0000-000079000000}"/>
    <cellStyle name="Standard 3 2 2 2 2 2 4 2" xfId="1201" xr:uid="{00000000-0005-0000-0000-00007A000000}"/>
    <cellStyle name="Standard 3 2 2 2 2 2 5" xfId="105" xr:uid="{00000000-0005-0000-0000-00007B000000}"/>
    <cellStyle name="Standard 3 2 2 2 2 2 5 2" xfId="992" xr:uid="{00000000-0005-0000-0000-00007C000000}"/>
    <cellStyle name="Standard 3 2 2 2 2 2 6" xfId="106" xr:uid="{00000000-0005-0000-0000-00007D000000}"/>
    <cellStyle name="Standard 3 2 2 2 2 2 7" xfId="856" xr:uid="{00000000-0005-0000-0000-00007E000000}"/>
    <cellStyle name="Standard 3 2 2 2 2 3" xfId="107" xr:uid="{00000000-0005-0000-0000-00007F000000}"/>
    <cellStyle name="Standard 3 2 2 2 2 3 2" xfId="108" xr:uid="{00000000-0005-0000-0000-000080000000}"/>
    <cellStyle name="Standard 3 2 2 2 2 3 2 2" xfId="1213" xr:uid="{00000000-0005-0000-0000-000081000000}"/>
    <cellStyle name="Standard 3 2 2 2 2 3 3" xfId="109" xr:uid="{00000000-0005-0000-0000-000082000000}"/>
    <cellStyle name="Standard 3 2 2 2 2 3 3 2" xfId="1094" xr:uid="{00000000-0005-0000-0000-000083000000}"/>
    <cellStyle name="Standard 3 2 2 2 2 3 4" xfId="110" xr:uid="{00000000-0005-0000-0000-000084000000}"/>
    <cellStyle name="Standard 3 2 2 2 2 3 5" xfId="890" xr:uid="{00000000-0005-0000-0000-000085000000}"/>
    <cellStyle name="Standard 3 2 2 2 2 4" xfId="111" xr:uid="{00000000-0005-0000-0000-000086000000}"/>
    <cellStyle name="Standard 3 2 2 2 2 4 2" xfId="112" xr:uid="{00000000-0005-0000-0000-000087000000}"/>
    <cellStyle name="Standard 3 2 2 2 2 4 3" xfId="1026" xr:uid="{00000000-0005-0000-0000-000088000000}"/>
    <cellStyle name="Standard 3 2 2 2 2 5" xfId="113" xr:uid="{00000000-0005-0000-0000-000089000000}"/>
    <cellStyle name="Standard 3 2 2 2 2 5 2" xfId="1167" xr:uid="{00000000-0005-0000-0000-00008A000000}"/>
    <cellStyle name="Standard 3 2 2 2 2 6" xfId="114" xr:uid="{00000000-0005-0000-0000-00008B000000}"/>
    <cellStyle name="Standard 3 2 2 2 2 6 2" xfId="958" xr:uid="{00000000-0005-0000-0000-00008C000000}"/>
    <cellStyle name="Standard 3 2 2 2 2 7" xfId="115" xr:uid="{00000000-0005-0000-0000-00008D000000}"/>
    <cellStyle name="Standard 3 2 2 2 2 8" xfId="822" xr:uid="{00000000-0005-0000-0000-00008E000000}"/>
    <cellStyle name="Standard 3 2 2 2 3" xfId="116" xr:uid="{00000000-0005-0000-0000-00008F000000}"/>
    <cellStyle name="Standard 3 2 2 2 3 2" xfId="117" xr:uid="{00000000-0005-0000-0000-000090000000}"/>
    <cellStyle name="Standard 3 2 2 2 3 2 2" xfId="118" xr:uid="{00000000-0005-0000-0000-000091000000}"/>
    <cellStyle name="Standard 3 2 2 2 3 2 2 2" xfId="1214" xr:uid="{00000000-0005-0000-0000-000092000000}"/>
    <cellStyle name="Standard 3 2 2 2 3 2 3" xfId="119" xr:uid="{00000000-0005-0000-0000-000093000000}"/>
    <cellStyle name="Standard 3 2 2 2 3 2 3 2" xfId="1111" xr:uid="{00000000-0005-0000-0000-000094000000}"/>
    <cellStyle name="Standard 3 2 2 2 3 2 4" xfId="120" xr:uid="{00000000-0005-0000-0000-000095000000}"/>
    <cellStyle name="Standard 3 2 2 2 3 2 5" xfId="907" xr:uid="{00000000-0005-0000-0000-000096000000}"/>
    <cellStyle name="Standard 3 2 2 2 3 3" xfId="121" xr:uid="{00000000-0005-0000-0000-000097000000}"/>
    <cellStyle name="Standard 3 2 2 2 3 3 2" xfId="122" xr:uid="{00000000-0005-0000-0000-000098000000}"/>
    <cellStyle name="Standard 3 2 2 2 3 3 3" xfId="1043" xr:uid="{00000000-0005-0000-0000-000099000000}"/>
    <cellStyle name="Standard 3 2 2 2 3 4" xfId="123" xr:uid="{00000000-0005-0000-0000-00009A000000}"/>
    <cellStyle name="Standard 3 2 2 2 3 4 2" xfId="1184" xr:uid="{00000000-0005-0000-0000-00009B000000}"/>
    <cellStyle name="Standard 3 2 2 2 3 5" xfId="124" xr:uid="{00000000-0005-0000-0000-00009C000000}"/>
    <cellStyle name="Standard 3 2 2 2 3 5 2" xfId="975" xr:uid="{00000000-0005-0000-0000-00009D000000}"/>
    <cellStyle name="Standard 3 2 2 2 3 6" xfId="125" xr:uid="{00000000-0005-0000-0000-00009E000000}"/>
    <cellStyle name="Standard 3 2 2 2 3 7" xfId="839" xr:uid="{00000000-0005-0000-0000-00009F000000}"/>
    <cellStyle name="Standard 3 2 2 2 4" xfId="126" xr:uid="{00000000-0005-0000-0000-0000A0000000}"/>
    <cellStyle name="Standard 3 2 2 2 4 2" xfId="127" xr:uid="{00000000-0005-0000-0000-0000A1000000}"/>
    <cellStyle name="Standard 3 2 2 2 4 2 2" xfId="1215" xr:uid="{00000000-0005-0000-0000-0000A2000000}"/>
    <cellStyle name="Standard 3 2 2 2 4 3" xfId="128" xr:uid="{00000000-0005-0000-0000-0000A3000000}"/>
    <cellStyle name="Standard 3 2 2 2 4 3 2" xfId="1077" xr:uid="{00000000-0005-0000-0000-0000A4000000}"/>
    <cellStyle name="Standard 3 2 2 2 4 4" xfId="129" xr:uid="{00000000-0005-0000-0000-0000A5000000}"/>
    <cellStyle name="Standard 3 2 2 2 4 5" xfId="873" xr:uid="{00000000-0005-0000-0000-0000A6000000}"/>
    <cellStyle name="Standard 3 2 2 2 5" xfId="130" xr:uid="{00000000-0005-0000-0000-0000A7000000}"/>
    <cellStyle name="Standard 3 2 2 2 5 2" xfId="131" xr:uid="{00000000-0005-0000-0000-0000A8000000}"/>
    <cellStyle name="Standard 3 2 2 2 5 3" xfId="1009" xr:uid="{00000000-0005-0000-0000-0000A9000000}"/>
    <cellStyle name="Standard 3 2 2 2 6" xfId="132" xr:uid="{00000000-0005-0000-0000-0000AA000000}"/>
    <cellStyle name="Standard 3 2 2 2 6 2" xfId="1150" xr:uid="{00000000-0005-0000-0000-0000AB000000}"/>
    <cellStyle name="Standard 3 2 2 2 7" xfId="133" xr:uid="{00000000-0005-0000-0000-0000AC000000}"/>
    <cellStyle name="Standard 3 2 2 2 7 2" xfId="941" xr:uid="{00000000-0005-0000-0000-0000AD000000}"/>
    <cellStyle name="Standard 3 2 2 2 8" xfId="134" xr:uid="{00000000-0005-0000-0000-0000AE000000}"/>
    <cellStyle name="Standard 3 2 2 2 9" xfId="805" xr:uid="{00000000-0005-0000-0000-0000AF000000}"/>
    <cellStyle name="Standard 3 2 2 3" xfId="135" xr:uid="{00000000-0005-0000-0000-0000B0000000}"/>
    <cellStyle name="Standard 3 2 2 3 2" xfId="136" xr:uid="{00000000-0005-0000-0000-0000B1000000}"/>
    <cellStyle name="Standard 3 2 2 3 2 2" xfId="137" xr:uid="{00000000-0005-0000-0000-0000B2000000}"/>
    <cellStyle name="Standard 3 2 2 3 2 2 2" xfId="138" xr:uid="{00000000-0005-0000-0000-0000B3000000}"/>
    <cellStyle name="Standard 3 2 2 3 2 2 2 2" xfId="139" xr:uid="{00000000-0005-0000-0000-0000B4000000}"/>
    <cellStyle name="Standard 3 2 2 3 2 2 2 2 2" xfId="1216" xr:uid="{00000000-0005-0000-0000-0000B5000000}"/>
    <cellStyle name="Standard 3 2 2 3 2 2 2 3" xfId="140" xr:uid="{00000000-0005-0000-0000-0000B6000000}"/>
    <cellStyle name="Standard 3 2 2 3 2 2 2 3 2" xfId="1133" xr:uid="{00000000-0005-0000-0000-0000B7000000}"/>
    <cellStyle name="Standard 3 2 2 3 2 2 2 4" xfId="141" xr:uid="{00000000-0005-0000-0000-0000B8000000}"/>
    <cellStyle name="Standard 3 2 2 3 2 2 2 5" xfId="929" xr:uid="{00000000-0005-0000-0000-0000B9000000}"/>
    <cellStyle name="Standard 3 2 2 3 2 2 3" xfId="142" xr:uid="{00000000-0005-0000-0000-0000BA000000}"/>
    <cellStyle name="Standard 3 2 2 3 2 2 3 2" xfId="143" xr:uid="{00000000-0005-0000-0000-0000BB000000}"/>
    <cellStyle name="Standard 3 2 2 3 2 2 3 3" xfId="1065" xr:uid="{00000000-0005-0000-0000-0000BC000000}"/>
    <cellStyle name="Standard 3 2 2 3 2 2 4" xfId="144" xr:uid="{00000000-0005-0000-0000-0000BD000000}"/>
    <cellStyle name="Standard 3 2 2 3 2 2 4 2" xfId="1206" xr:uid="{00000000-0005-0000-0000-0000BE000000}"/>
    <cellStyle name="Standard 3 2 2 3 2 2 5" xfId="145" xr:uid="{00000000-0005-0000-0000-0000BF000000}"/>
    <cellStyle name="Standard 3 2 2 3 2 2 5 2" xfId="997" xr:uid="{00000000-0005-0000-0000-0000C0000000}"/>
    <cellStyle name="Standard 3 2 2 3 2 2 6" xfId="146" xr:uid="{00000000-0005-0000-0000-0000C1000000}"/>
    <cellStyle name="Standard 3 2 2 3 2 2 7" xfId="861" xr:uid="{00000000-0005-0000-0000-0000C2000000}"/>
    <cellStyle name="Standard 3 2 2 3 2 3" xfId="147" xr:uid="{00000000-0005-0000-0000-0000C3000000}"/>
    <cellStyle name="Standard 3 2 2 3 2 3 2" xfId="148" xr:uid="{00000000-0005-0000-0000-0000C4000000}"/>
    <cellStyle name="Standard 3 2 2 3 2 3 2 2" xfId="1217" xr:uid="{00000000-0005-0000-0000-0000C5000000}"/>
    <cellStyle name="Standard 3 2 2 3 2 3 3" xfId="149" xr:uid="{00000000-0005-0000-0000-0000C6000000}"/>
    <cellStyle name="Standard 3 2 2 3 2 3 3 2" xfId="1099" xr:uid="{00000000-0005-0000-0000-0000C7000000}"/>
    <cellStyle name="Standard 3 2 2 3 2 3 4" xfId="150" xr:uid="{00000000-0005-0000-0000-0000C8000000}"/>
    <cellStyle name="Standard 3 2 2 3 2 3 5" xfId="895" xr:uid="{00000000-0005-0000-0000-0000C9000000}"/>
    <cellStyle name="Standard 3 2 2 3 2 4" xfId="151" xr:uid="{00000000-0005-0000-0000-0000CA000000}"/>
    <cellStyle name="Standard 3 2 2 3 2 4 2" xfId="152" xr:uid="{00000000-0005-0000-0000-0000CB000000}"/>
    <cellStyle name="Standard 3 2 2 3 2 4 3" xfId="1031" xr:uid="{00000000-0005-0000-0000-0000CC000000}"/>
    <cellStyle name="Standard 3 2 2 3 2 5" xfId="153" xr:uid="{00000000-0005-0000-0000-0000CD000000}"/>
    <cellStyle name="Standard 3 2 2 3 2 5 2" xfId="1172" xr:uid="{00000000-0005-0000-0000-0000CE000000}"/>
    <cellStyle name="Standard 3 2 2 3 2 6" xfId="154" xr:uid="{00000000-0005-0000-0000-0000CF000000}"/>
    <cellStyle name="Standard 3 2 2 3 2 6 2" xfId="963" xr:uid="{00000000-0005-0000-0000-0000D0000000}"/>
    <cellStyle name="Standard 3 2 2 3 2 7" xfId="155" xr:uid="{00000000-0005-0000-0000-0000D1000000}"/>
    <cellStyle name="Standard 3 2 2 3 2 8" xfId="827" xr:uid="{00000000-0005-0000-0000-0000D2000000}"/>
    <cellStyle name="Standard 3 2 2 3 3" xfId="156" xr:uid="{00000000-0005-0000-0000-0000D3000000}"/>
    <cellStyle name="Standard 3 2 2 3 3 2" xfId="157" xr:uid="{00000000-0005-0000-0000-0000D4000000}"/>
    <cellStyle name="Standard 3 2 2 3 3 2 2" xfId="158" xr:uid="{00000000-0005-0000-0000-0000D5000000}"/>
    <cellStyle name="Standard 3 2 2 3 3 2 2 2" xfId="1218" xr:uid="{00000000-0005-0000-0000-0000D6000000}"/>
    <cellStyle name="Standard 3 2 2 3 3 2 3" xfId="159" xr:uid="{00000000-0005-0000-0000-0000D7000000}"/>
    <cellStyle name="Standard 3 2 2 3 3 2 3 2" xfId="1116" xr:uid="{00000000-0005-0000-0000-0000D8000000}"/>
    <cellStyle name="Standard 3 2 2 3 3 2 4" xfId="160" xr:uid="{00000000-0005-0000-0000-0000D9000000}"/>
    <cellStyle name="Standard 3 2 2 3 3 2 5" xfId="912" xr:uid="{00000000-0005-0000-0000-0000DA000000}"/>
    <cellStyle name="Standard 3 2 2 3 3 3" xfId="161" xr:uid="{00000000-0005-0000-0000-0000DB000000}"/>
    <cellStyle name="Standard 3 2 2 3 3 3 2" xfId="162" xr:uid="{00000000-0005-0000-0000-0000DC000000}"/>
    <cellStyle name="Standard 3 2 2 3 3 3 3" xfId="1048" xr:uid="{00000000-0005-0000-0000-0000DD000000}"/>
    <cellStyle name="Standard 3 2 2 3 3 4" xfId="163" xr:uid="{00000000-0005-0000-0000-0000DE000000}"/>
    <cellStyle name="Standard 3 2 2 3 3 4 2" xfId="1189" xr:uid="{00000000-0005-0000-0000-0000DF000000}"/>
    <cellStyle name="Standard 3 2 2 3 3 5" xfId="164" xr:uid="{00000000-0005-0000-0000-0000E0000000}"/>
    <cellStyle name="Standard 3 2 2 3 3 5 2" xfId="980" xr:uid="{00000000-0005-0000-0000-0000E1000000}"/>
    <cellStyle name="Standard 3 2 2 3 3 6" xfId="165" xr:uid="{00000000-0005-0000-0000-0000E2000000}"/>
    <cellStyle name="Standard 3 2 2 3 3 7" xfId="844" xr:uid="{00000000-0005-0000-0000-0000E3000000}"/>
    <cellStyle name="Standard 3 2 2 3 4" xfId="166" xr:uid="{00000000-0005-0000-0000-0000E4000000}"/>
    <cellStyle name="Standard 3 2 2 3 4 2" xfId="167" xr:uid="{00000000-0005-0000-0000-0000E5000000}"/>
    <cellStyle name="Standard 3 2 2 3 4 2 2" xfId="1219" xr:uid="{00000000-0005-0000-0000-0000E6000000}"/>
    <cellStyle name="Standard 3 2 2 3 4 3" xfId="168" xr:uid="{00000000-0005-0000-0000-0000E7000000}"/>
    <cellStyle name="Standard 3 2 2 3 4 3 2" xfId="1082" xr:uid="{00000000-0005-0000-0000-0000E8000000}"/>
    <cellStyle name="Standard 3 2 2 3 4 4" xfId="169" xr:uid="{00000000-0005-0000-0000-0000E9000000}"/>
    <cellStyle name="Standard 3 2 2 3 4 5" xfId="878" xr:uid="{00000000-0005-0000-0000-0000EA000000}"/>
    <cellStyle name="Standard 3 2 2 3 5" xfId="170" xr:uid="{00000000-0005-0000-0000-0000EB000000}"/>
    <cellStyle name="Standard 3 2 2 3 5 2" xfId="171" xr:uid="{00000000-0005-0000-0000-0000EC000000}"/>
    <cellStyle name="Standard 3 2 2 3 5 3" xfId="1014" xr:uid="{00000000-0005-0000-0000-0000ED000000}"/>
    <cellStyle name="Standard 3 2 2 3 6" xfId="172" xr:uid="{00000000-0005-0000-0000-0000EE000000}"/>
    <cellStyle name="Standard 3 2 2 3 6 2" xfId="1155" xr:uid="{00000000-0005-0000-0000-0000EF000000}"/>
    <cellStyle name="Standard 3 2 2 3 7" xfId="173" xr:uid="{00000000-0005-0000-0000-0000F0000000}"/>
    <cellStyle name="Standard 3 2 2 3 7 2" xfId="946" xr:uid="{00000000-0005-0000-0000-0000F1000000}"/>
    <cellStyle name="Standard 3 2 2 3 8" xfId="174" xr:uid="{00000000-0005-0000-0000-0000F2000000}"/>
    <cellStyle name="Standard 3 2 2 3 9" xfId="810" xr:uid="{00000000-0005-0000-0000-0000F3000000}"/>
    <cellStyle name="Standard 3 2 2 4" xfId="175" xr:uid="{00000000-0005-0000-0000-0000F4000000}"/>
    <cellStyle name="Standard 3 2 2 4 2" xfId="176" xr:uid="{00000000-0005-0000-0000-0000F5000000}"/>
    <cellStyle name="Standard 3 2 2 4 2 2" xfId="177" xr:uid="{00000000-0005-0000-0000-0000F6000000}"/>
    <cellStyle name="Standard 3 2 2 4 2 2 2" xfId="178" xr:uid="{00000000-0005-0000-0000-0000F7000000}"/>
    <cellStyle name="Standard 3 2 2 4 2 2 2 2" xfId="1220" xr:uid="{00000000-0005-0000-0000-0000F8000000}"/>
    <cellStyle name="Standard 3 2 2 4 2 2 3" xfId="179" xr:uid="{00000000-0005-0000-0000-0000F9000000}"/>
    <cellStyle name="Standard 3 2 2 4 2 2 3 2" xfId="1123" xr:uid="{00000000-0005-0000-0000-0000FA000000}"/>
    <cellStyle name="Standard 3 2 2 4 2 2 4" xfId="180" xr:uid="{00000000-0005-0000-0000-0000FB000000}"/>
    <cellStyle name="Standard 3 2 2 4 2 2 5" xfId="919" xr:uid="{00000000-0005-0000-0000-0000FC000000}"/>
    <cellStyle name="Standard 3 2 2 4 2 3" xfId="181" xr:uid="{00000000-0005-0000-0000-0000FD000000}"/>
    <cellStyle name="Standard 3 2 2 4 2 3 2" xfId="182" xr:uid="{00000000-0005-0000-0000-0000FE000000}"/>
    <cellStyle name="Standard 3 2 2 4 2 3 3" xfId="1055" xr:uid="{00000000-0005-0000-0000-0000FF000000}"/>
    <cellStyle name="Standard 3 2 2 4 2 4" xfId="183" xr:uid="{00000000-0005-0000-0000-000000010000}"/>
    <cellStyle name="Standard 3 2 2 4 2 4 2" xfId="1196" xr:uid="{00000000-0005-0000-0000-000001010000}"/>
    <cellStyle name="Standard 3 2 2 4 2 5" xfId="184" xr:uid="{00000000-0005-0000-0000-000002010000}"/>
    <cellStyle name="Standard 3 2 2 4 2 5 2" xfId="987" xr:uid="{00000000-0005-0000-0000-000003010000}"/>
    <cellStyle name="Standard 3 2 2 4 2 6" xfId="185" xr:uid="{00000000-0005-0000-0000-000004010000}"/>
    <cellStyle name="Standard 3 2 2 4 2 7" xfId="851" xr:uid="{00000000-0005-0000-0000-000005010000}"/>
    <cellStyle name="Standard 3 2 2 4 3" xfId="186" xr:uid="{00000000-0005-0000-0000-000006010000}"/>
    <cellStyle name="Standard 3 2 2 4 3 2" xfId="187" xr:uid="{00000000-0005-0000-0000-000007010000}"/>
    <cellStyle name="Standard 3 2 2 4 3 2 2" xfId="1221" xr:uid="{00000000-0005-0000-0000-000008010000}"/>
    <cellStyle name="Standard 3 2 2 4 3 3" xfId="188" xr:uid="{00000000-0005-0000-0000-000009010000}"/>
    <cellStyle name="Standard 3 2 2 4 3 3 2" xfId="1089" xr:uid="{00000000-0005-0000-0000-00000A010000}"/>
    <cellStyle name="Standard 3 2 2 4 3 4" xfId="189" xr:uid="{00000000-0005-0000-0000-00000B010000}"/>
    <cellStyle name="Standard 3 2 2 4 3 5" xfId="885" xr:uid="{00000000-0005-0000-0000-00000C010000}"/>
    <cellStyle name="Standard 3 2 2 4 4" xfId="190" xr:uid="{00000000-0005-0000-0000-00000D010000}"/>
    <cellStyle name="Standard 3 2 2 4 4 2" xfId="191" xr:uid="{00000000-0005-0000-0000-00000E010000}"/>
    <cellStyle name="Standard 3 2 2 4 4 3" xfId="1021" xr:uid="{00000000-0005-0000-0000-00000F010000}"/>
    <cellStyle name="Standard 3 2 2 4 5" xfId="192" xr:uid="{00000000-0005-0000-0000-000010010000}"/>
    <cellStyle name="Standard 3 2 2 4 5 2" xfId="1162" xr:uid="{00000000-0005-0000-0000-000011010000}"/>
    <cellStyle name="Standard 3 2 2 4 6" xfId="193" xr:uid="{00000000-0005-0000-0000-000012010000}"/>
    <cellStyle name="Standard 3 2 2 4 6 2" xfId="953" xr:uid="{00000000-0005-0000-0000-000013010000}"/>
    <cellStyle name="Standard 3 2 2 4 7" xfId="194" xr:uid="{00000000-0005-0000-0000-000014010000}"/>
    <cellStyle name="Standard 3 2 2 4 8" xfId="817" xr:uid="{00000000-0005-0000-0000-000015010000}"/>
    <cellStyle name="Standard 3 2 2 5" xfId="195" xr:uid="{00000000-0005-0000-0000-000016010000}"/>
    <cellStyle name="Standard 3 2 2 5 2" xfId="196" xr:uid="{00000000-0005-0000-0000-000017010000}"/>
    <cellStyle name="Standard 3 2 2 5 2 2" xfId="197" xr:uid="{00000000-0005-0000-0000-000018010000}"/>
    <cellStyle name="Standard 3 2 2 5 2 2 2" xfId="1222" xr:uid="{00000000-0005-0000-0000-000019010000}"/>
    <cellStyle name="Standard 3 2 2 5 2 3" xfId="198" xr:uid="{00000000-0005-0000-0000-00001A010000}"/>
    <cellStyle name="Standard 3 2 2 5 2 3 2" xfId="1106" xr:uid="{00000000-0005-0000-0000-00001B010000}"/>
    <cellStyle name="Standard 3 2 2 5 2 4" xfId="199" xr:uid="{00000000-0005-0000-0000-00001C010000}"/>
    <cellStyle name="Standard 3 2 2 5 2 5" xfId="902" xr:uid="{00000000-0005-0000-0000-00001D010000}"/>
    <cellStyle name="Standard 3 2 2 5 3" xfId="200" xr:uid="{00000000-0005-0000-0000-00001E010000}"/>
    <cellStyle name="Standard 3 2 2 5 3 2" xfId="201" xr:uid="{00000000-0005-0000-0000-00001F010000}"/>
    <cellStyle name="Standard 3 2 2 5 3 3" xfId="1038" xr:uid="{00000000-0005-0000-0000-000020010000}"/>
    <cellStyle name="Standard 3 2 2 5 4" xfId="202" xr:uid="{00000000-0005-0000-0000-000021010000}"/>
    <cellStyle name="Standard 3 2 2 5 4 2" xfId="1179" xr:uid="{00000000-0005-0000-0000-000022010000}"/>
    <cellStyle name="Standard 3 2 2 5 5" xfId="203" xr:uid="{00000000-0005-0000-0000-000023010000}"/>
    <cellStyle name="Standard 3 2 2 5 5 2" xfId="970" xr:uid="{00000000-0005-0000-0000-000024010000}"/>
    <cellStyle name="Standard 3 2 2 5 6" xfId="204" xr:uid="{00000000-0005-0000-0000-000025010000}"/>
    <cellStyle name="Standard 3 2 2 5 7" xfId="834" xr:uid="{00000000-0005-0000-0000-000026010000}"/>
    <cellStyle name="Standard 3 2 2 6" xfId="205" xr:uid="{00000000-0005-0000-0000-000027010000}"/>
    <cellStyle name="Standard 3 2 2 6 2" xfId="206" xr:uid="{00000000-0005-0000-0000-000028010000}"/>
    <cellStyle name="Standard 3 2 2 6 2 2" xfId="207" xr:uid="{00000000-0005-0000-0000-000029010000}"/>
    <cellStyle name="Standard 3 2 2 6 2 3" xfId="1145" xr:uid="{00000000-0005-0000-0000-00002A010000}"/>
    <cellStyle name="Standard 3 2 2 6 3" xfId="208" xr:uid="{00000000-0005-0000-0000-00002B010000}"/>
    <cellStyle name="Standard 3 2 2 6 3 2" xfId="1072" xr:uid="{00000000-0005-0000-0000-00002C010000}"/>
    <cellStyle name="Standard 3 2 2 6 4" xfId="209" xr:uid="{00000000-0005-0000-0000-00002D010000}"/>
    <cellStyle name="Standard 3 2 2 6 5" xfId="868" xr:uid="{00000000-0005-0000-0000-00002E010000}"/>
    <cellStyle name="Standard 3 2 2 7" xfId="210" xr:uid="{00000000-0005-0000-0000-00002F010000}"/>
    <cellStyle name="Standard 3 2 2 7 2" xfId="211" xr:uid="{00000000-0005-0000-0000-000030010000}"/>
    <cellStyle name="Standard 3 2 2 7 3" xfId="1004" xr:uid="{00000000-0005-0000-0000-000031010000}"/>
    <cellStyle name="Standard 3 2 2 8" xfId="212" xr:uid="{00000000-0005-0000-0000-000032010000}"/>
    <cellStyle name="Standard 3 2 2 8 2" xfId="1140" xr:uid="{00000000-0005-0000-0000-000033010000}"/>
    <cellStyle name="Standard 3 2 2 9" xfId="213" xr:uid="{00000000-0005-0000-0000-000034010000}"/>
    <cellStyle name="Standard 3 2 2 9 2" xfId="936" xr:uid="{00000000-0005-0000-0000-000035010000}"/>
    <cellStyle name="Standard 3 2 3" xfId="214" xr:uid="{00000000-0005-0000-0000-000036010000}"/>
    <cellStyle name="Standard 3 2 3 2" xfId="215" xr:uid="{00000000-0005-0000-0000-000037010000}"/>
    <cellStyle name="Standard 3 2 3 2 2" xfId="216" xr:uid="{00000000-0005-0000-0000-000038010000}"/>
    <cellStyle name="Standard 3 2 3 2 2 2" xfId="217" xr:uid="{00000000-0005-0000-0000-000039010000}"/>
    <cellStyle name="Standard 3 2 3 2 2 2 2" xfId="218" xr:uid="{00000000-0005-0000-0000-00003A010000}"/>
    <cellStyle name="Standard 3 2 3 2 2 2 2 2" xfId="1223" xr:uid="{00000000-0005-0000-0000-00003B010000}"/>
    <cellStyle name="Standard 3 2 3 2 2 2 3" xfId="219" xr:uid="{00000000-0005-0000-0000-00003C010000}"/>
    <cellStyle name="Standard 3 2 3 2 2 2 3 2" xfId="1127" xr:uid="{00000000-0005-0000-0000-00003D010000}"/>
    <cellStyle name="Standard 3 2 3 2 2 2 4" xfId="220" xr:uid="{00000000-0005-0000-0000-00003E010000}"/>
    <cellStyle name="Standard 3 2 3 2 2 2 5" xfId="923" xr:uid="{00000000-0005-0000-0000-00003F010000}"/>
    <cellStyle name="Standard 3 2 3 2 2 3" xfId="221" xr:uid="{00000000-0005-0000-0000-000040010000}"/>
    <cellStyle name="Standard 3 2 3 2 2 3 2" xfId="222" xr:uid="{00000000-0005-0000-0000-000041010000}"/>
    <cellStyle name="Standard 3 2 3 2 2 3 3" xfId="1059" xr:uid="{00000000-0005-0000-0000-000042010000}"/>
    <cellStyle name="Standard 3 2 3 2 2 4" xfId="223" xr:uid="{00000000-0005-0000-0000-000043010000}"/>
    <cellStyle name="Standard 3 2 3 2 2 4 2" xfId="1200" xr:uid="{00000000-0005-0000-0000-000044010000}"/>
    <cellStyle name="Standard 3 2 3 2 2 5" xfId="224" xr:uid="{00000000-0005-0000-0000-000045010000}"/>
    <cellStyle name="Standard 3 2 3 2 2 5 2" xfId="991" xr:uid="{00000000-0005-0000-0000-000046010000}"/>
    <cellStyle name="Standard 3 2 3 2 2 6" xfId="225" xr:uid="{00000000-0005-0000-0000-000047010000}"/>
    <cellStyle name="Standard 3 2 3 2 2 7" xfId="855" xr:uid="{00000000-0005-0000-0000-000048010000}"/>
    <cellStyle name="Standard 3 2 3 2 3" xfId="226" xr:uid="{00000000-0005-0000-0000-000049010000}"/>
    <cellStyle name="Standard 3 2 3 2 3 2" xfId="227" xr:uid="{00000000-0005-0000-0000-00004A010000}"/>
    <cellStyle name="Standard 3 2 3 2 3 2 2" xfId="1224" xr:uid="{00000000-0005-0000-0000-00004B010000}"/>
    <cellStyle name="Standard 3 2 3 2 3 3" xfId="228" xr:uid="{00000000-0005-0000-0000-00004C010000}"/>
    <cellStyle name="Standard 3 2 3 2 3 3 2" xfId="1093" xr:uid="{00000000-0005-0000-0000-00004D010000}"/>
    <cellStyle name="Standard 3 2 3 2 3 4" xfId="229" xr:uid="{00000000-0005-0000-0000-00004E010000}"/>
    <cellStyle name="Standard 3 2 3 2 3 5" xfId="889" xr:uid="{00000000-0005-0000-0000-00004F010000}"/>
    <cellStyle name="Standard 3 2 3 2 4" xfId="230" xr:uid="{00000000-0005-0000-0000-000050010000}"/>
    <cellStyle name="Standard 3 2 3 2 4 2" xfId="231" xr:uid="{00000000-0005-0000-0000-000051010000}"/>
    <cellStyle name="Standard 3 2 3 2 4 3" xfId="1025" xr:uid="{00000000-0005-0000-0000-000052010000}"/>
    <cellStyle name="Standard 3 2 3 2 5" xfId="232" xr:uid="{00000000-0005-0000-0000-000053010000}"/>
    <cellStyle name="Standard 3 2 3 2 5 2" xfId="1166" xr:uid="{00000000-0005-0000-0000-000054010000}"/>
    <cellStyle name="Standard 3 2 3 2 6" xfId="233" xr:uid="{00000000-0005-0000-0000-000055010000}"/>
    <cellStyle name="Standard 3 2 3 2 6 2" xfId="957" xr:uid="{00000000-0005-0000-0000-000056010000}"/>
    <cellStyle name="Standard 3 2 3 2 7" xfId="234" xr:uid="{00000000-0005-0000-0000-000057010000}"/>
    <cellStyle name="Standard 3 2 3 2 8" xfId="821" xr:uid="{00000000-0005-0000-0000-000058010000}"/>
    <cellStyle name="Standard 3 2 3 3" xfId="235" xr:uid="{00000000-0005-0000-0000-000059010000}"/>
    <cellStyle name="Standard 3 2 3 3 2" xfId="236" xr:uid="{00000000-0005-0000-0000-00005A010000}"/>
    <cellStyle name="Standard 3 2 3 3 2 2" xfId="237" xr:uid="{00000000-0005-0000-0000-00005B010000}"/>
    <cellStyle name="Standard 3 2 3 3 2 2 2" xfId="1225" xr:uid="{00000000-0005-0000-0000-00005C010000}"/>
    <cellStyle name="Standard 3 2 3 3 2 3" xfId="238" xr:uid="{00000000-0005-0000-0000-00005D010000}"/>
    <cellStyle name="Standard 3 2 3 3 2 3 2" xfId="1110" xr:uid="{00000000-0005-0000-0000-00005E010000}"/>
    <cellStyle name="Standard 3 2 3 3 2 4" xfId="239" xr:uid="{00000000-0005-0000-0000-00005F010000}"/>
    <cellStyle name="Standard 3 2 3 3 2 5" xfId="906" xr:uid="{00000000-0005-0000-0000-000060010000}"/>
    <cellStyle name="Standard 3 2 3 3 3" xfId="240" xr:uid="{00000000-0005-0000-0000-000061010000}"/>
    <cellStyle name="Standard 3 2 3 3 3 2" xfId="241" xr:uid="{00000000-0005-0000-0000-000062010000}"/>
    <cellStyle name="Standard 3 2 3 3 3 3" xfId="1042" xr:uid="{00000000-0005-0000-0000-000063010000}"/>
    <cellStyle name="Standard 3 2 3 3 4" xfId="242" xr:uid="{00000000-0005-0000-0000-000064010000}"/>
    <cellStyle name="Standard 3 2 3 3 4 2" xfId="1183" xr:uid="{00000000-0005-0000-0000-000065010000}"/>
    <cellStyle name="Standard 3 2 3 3 5" xfId="243" xr:uid="{00000000-0005-0000-0000-000066010000}"/>
    <cellStyle name="Standard 3 2 3 3 5 2" xfId="974" xr:uid="{00000000-0005-0000-0000-000067010000}"/>
    <cellStyle name="Standard 3 2 3 3 6" xfId="244" xr:uid="{00000000-0005-0000-0000-000068010000}"/>
    <cellStyle name="Standard 3 2 3 3 7" xfId="838" xr:uid="{00000000-0005-0000-0000-000069010000}"/>
    <cellStyle name="Standard 3 2 3 4" xfId="245" xr:uid="{00000000-0005-0000-0000-00006A010000}"/>
    <cellStyle name="Standard 3 2 3 4 2" xfId="246" xr:uid="{00000000-0005-0000-0000-00006B010000}"/>
    <cellStyle name="Standard 3 2 3 4 2 2" xfId="1226" xr:uid="{00000000-0005-0000-0000-00006C010000}"/>
    <cellStyle name="Standard 3 2 3 4 3" xfId="247" xr:uid="{00000000-0005-0000-0000-00006D010000}"/>
    <cellStyle name="Standard 3 2 3 4 3 2" xfId="1076" xr:uid="{00000000-0005-0000-0000-00006E010000}"/>
    <cellStyle name="Standard 3 2 3 4 4" xfId="248" xr:uid="{00000000-0005-0000-0000-00006F010000}"/>
    <cellStyle name="Standard 3 2 3 4 5" xfId="872" xr:uid="{00000000-0005-0000-0000-000070010000}"/>
    <cellStyle name="Standard 3 2 3 5" xfId="249" xr:uid="{00000000-0005-0000-0000-000071010000}"/>
    <cellStyle name="Standard 3 2 3 5 2" xfId="250" xr:uid="{00000000-0005-0000-0000-000072010000}"/>
    <cellStyle name="Standard 3 2 3 5 3" xfId="1008" xr:uid="{00000000-0005-0000-0000-000073010000}"/>
    <cellStyle name="Standard 3 2 3 6" xfId="251" xr:uid="{00000000-0005-0000-0000-000074010000}"/>
    <cellStyle name="Standard 3 2 3 6 2" xfId="1149" xr:uid="{00000000-0005-0000-0000-000075010000}"/>
    <cellStyle name="Standard 3 2 3 7" xfId="252" xr:uid="{00000000-0005-0000-0000-000076010000}"/>
    <cellStyle name="Standard 3 2 3 7 2" xfId="940" xr:uid="{00000000-0005-0000-0000-000077010000}"/>
    <cellStyle name="Standard 3 2 3 8" xfId="253" xr:uid="{00000000-0005-0000-0000-000078010000}"/>
    <cellStyle name="Standard 3 2 3 9" xfId="804" xr:uid="{00000000-0005-0000-0000-000079010000}"/>
    <cellStyle name="Standard 3 2 4" xfId="254" xr:uid="{00000000-0005-0000-0000-00007A010000}"/>
    <cellStyle name="Standard 3 2 4 2" xfId="255" xr:uid="{00000000-0005-0000-0000-00007B010000}"/>
    <cellStyle name="Standard 3 2 4 2 2" xfId="256" xr:uid="{00000000-0005-0000-0000-00007C010000}"/>
    <cellStyle name="Standard 3 2 4 2 2 2" xfId="257" xr:uid="{00000000-0005-0000-0000-00007D010000}"/>
    <cellStyle name="Standard 3 2 4 2 2 2 2" xfId="258" xr:uid="{00000000-0005-0000-0000-00007E010000}"/>
    <cellStyle name="Standard 3 2 4 2 2 2 2 2" xfId="1227" xr:uid="{00000000-0005-0000-0000-00007F010000}"/>
    <cellStyle name="Standard 3 2 4 2 2 2 3" xfId="259" xr:uid="{00000000-0005-0000-0000-000080010000}"/>
    <cellStyle name="Standard 3 2 4 2 2 2 3 2" xfId="1132" xr:uid="{00000000-0005-0000-0000-000081010000}"/>
    <cellStyle name="Standard 3 2 4 2 2 2 4" xfId="260" xr:uid="{00000000-0005-0000-0000-000082010000}"/>
    <cellStyle name="Standard 3 2 4 2 2 2 5" xfId="928" xr:uid="{00000000-0005-0000-0000-000083010000}"/>
    <cellStyle name="Standard 3 2 4 2 2 3" xfId="261" xr:uid="{00000000-0005-0000-0000-000084010000}"/>
    <cellStyle name="Standard 3 2 4 2 2 3 2" xfId="262" xr:uid="{00000000-0005-0000-0000-000085010000}"/>
    <cellStyle name="Standard 3 2 4 2 2 3 3" xfId="1064" xr:uid="{00000000-0005-0000-0000-000086010000}"/>
    <cellStyle name="Standard 3 2 4 2 2 4" xfId="263" xr:uid="{00000000-0005-0000-0000-000087010000}"/>
    <cellStyle name="Standard 3 2 4 2 2 4 2" xfId="1205" xr:uid="{00000000-0005-0000-0000-000088010000}"/>
    <cellStyle name="Standard 3 2 4 2 2 5" xfId="264" xr:uid="{00000000-0005-0000-0000-000089010000}"/>
    <cellStyle name="Standard 3 2 4 2 2 5 2" xfId="996" xr:uid="{00000000-0005-0000-0000-00008A010000}"/>
    <cellStyle name="Standard 3 2 4 2 2 6" xfId="265" xr:uid="{00000000-0005-0000-0000-00008B010000}"/>
    <cellStyle name="Standard 3 2 4 2 2 7" xfId="860" xr:uid="{00000000-0005-0000-0000-00008C010000}"/>
    <cellStyle name="Standard 3 2 4 2 3" xfId="266" xr:uid="{00000000-0005-0000-0000-00008D010000}"/>
    <cellStyle name="Standard 3 2 4 2 3 2" xfId="267" xr:uid="{00000000-0005-0000-0000-00008E010000}"/>
    <cellStyle name="Standard 3 2 4 2 3 2 2" xfId="1228" xr:uid="{00000000-0005-0000-0000-00008F010000}"/>
    <cellStyle name="Standard 3 2 4 2 3 3" xfId="268" xr:uid="{00000000-0005-0000-0000-000090010000}"/>
    <cellStyle name="Standard 3 2 4 2 3 3 2" xfId="1098" xr:uid="{00000000-0005-0000-0000-000091010000}"/>
    <cellStyle name="Standard 3 2 4 2 3 4" xfId="269" xr:uid="{00000000-0005-0000-0000-000092010000}"/>
    <cellStyle name="Standard 3 2 4 2 3 5" xfId="894" xr:uid="{00000000-0005-0000-0000-000093010000}"/>
    <cellStyle name="Standard 3 2 4 2 4" xfId="270" xr:uid="{00000000-0005-0000-0000-000094010000}"/>
    <cellStyle name="Standard 3 2 4 2 4 2" xfId="271" xr:uid="{00000000-0005-0000-0000-000095010000}"/>
    <cellStyle name="Standard 3 2 4 2 4 3" xfId="1030" xr:uid="{00000000-0005-0000-0000-000096010000}"/>
    <cellStyle name="Standard 3 2 4 2 5" xfId="272" xr:uid="{00000000-0005-0000-0000-000097010000}"/>
    <cellStyle name="Standard 3 2 4 2 5 2" xfId="1171" xr:uid="{00000000-0005-0000-0000-000098010000}"/>
    <cellStyle name="Standard 3 2 4 2 6" xfId="273" xr:uid="{00000000-0005-0000-0000-000099010000}"/>
    <cellStyle name="Standard 3 2 4 2 6 2" xfId="962" xr:uid="{00000000-0005-0000-0000-00009A010000}"/>
    <cellStyle name="Standard 3 2 4 2 7" xfId="274" xr:uid="{00000000-0005-0000-0000-00009B010000}"/>
    <cellStyle name="Standard 3 2 4 2 8" xfId="826" xr:uid="{00000000-0005-0000-0000-00009C010000}"/>
    <cellStyle name="Standard 3 2 4 3" xfId="275" xr:uid="{00000000-0005-0000-0000-00009D010000}"/>
    <cellStyle name="Standard 3 2 4 3 2" xfId="276" xr:uid="{00000000-0005-0000-0000-00009E010000}"/>
    <cellStyle name="Standard 3 2 4 3 2 2" xfId="277" xr:uid="{00000000-0005-0000-0000-00009F010000}"/>
    <cellStyle name="Standard 3 2 4 3 2 2 2" xfId="1229" xr:uid="{00000000-0005-0000-0000-0000A0010000}"/>
    <cellStyle name="Standard 3 2 4 3 2 3" xfId="278" xr:uid="{00000000-0005-0000-0000-0000A1010000}"/>
    <cellStyle name="Standard 3 2 4 3 2 3 2" xfId="1115" xr:uid="{00000000-0005-0000-0000-0000A2010000}"/>
    <cellStyle name="Standard 3 2 4 3 2 4" xfId="279" xr:uid="{00000000-0005-0000-0000-0000A3010000}"/>
    <cellStyle name="Standard 3 2 4 3 2 5" xfId="911" xr:uid="{00000000-0005-0000-0000-0000A4010000}"/>
    <cellStyle name="Standard 3 2 4 3 3" xfId="280" xr:uid="{00000000-0005-0000-0000-0000A5010000}"/>
    <cellStyle name="Standard 3 2 4 3 3 2" xfId="281" xr:uid="{00000000-0005-0000-0000-0000A6010000}"/>
    <cellStyle name="Standard 3 2 4 3 3 3" xfId="1047" xr:uid="{00000000-0005-0000-0000-0000A7010000}"/>
    <cellStyle name="Standard 3 2 4 3 4" xfId="282" xr:uid="{00000000-0005-0000-0000-0000A8010000}"/>
    <cellStyle name="Standard 3 2 4 3 4 2" xfId="1188" xr:uid="{00000000-0005-0000-0000-0000A9010000}"/>
    <cellStyle name="Standard 3 2 4 3 5" xfId="283" xr:uid="{00000000-0005-0000-0000-0000AA010000}"/>
    <cellStyle name="Standard 3 2 4 3 5 2" xfId="979" xr:uid="{00000000-0005-0000-0000-0000AB010000}"/>
    <cellStyle name="Standard 3 2 4 3 6" xfId="284" xr:uid="{00000000-0005-0000-0000-0000AC010000}"/>
    <cellStyle name="Standard 3 2 4 3 7" xfId="843" xr:uid="{00000000-0005-0000-0000-0000AD010000}"/>
    <cellStyle name="Standard 3 2 4 4" xfId="285" xr:uid="{00000000-0005-0000-0000-0000AE010000}"/>
    <cellStyle name="Standard 3 2 4 4 2" xfId="286" xr:uid="{00000000-0005-0000-0000-0000AF010000}"/>
    <cellStyle name="Standard 3 2 4 4 2 2" xfId="1230" xr:uid="{00000000-0005-0000-0000-0000B0010000}"/>
    <cellStyle name="Standard 3 2 4 4 3" xfId="287" xr:uid="{00000000-0005-0000-0000-0000B1010000}"/>
    <cellStyle name="Standard 3 2 4 4 3 2" xfId="1081" xr:uid="{00000000-0005-0000-0000-0000B2010000}"/>
    <cellStyle name="Standard 3 2 4 4 4" xfId="288" xr:uid="{00000000-0005-0000-0000-0000B3010000}"/>
    <cellStyle name="Standard 3 2 4 4 5" xfId="877" xr:uid="{00000000-0005-0000-0000-0000B4010000}"/>
    <cellStyle name="Standard 3 2 4 5" xfId="289" xr:uid="{00000000-0005-0000-0000-0000B5010000}"/>
    <cellStyle name="Standard 3 2 4 5 2" xfId="290" xr:uid="{00000000-0005-0000-0000-0000B6010000}"/>
    <cellStyle name="Standard 3 2 4 5 3" xfId="1013" xr:uid="{00000000-0005-0000-0000-0000B7010000}"/>
    <cellStyle name="Standard 3 2 4 6" xfId="291" xr:uid="{00000000-0005-0000-0000-0000B8010000}"/>
    <cellStyle name="Standard 3 2 4 6 2" xfId="1154" xr:uid="{00000000-0005-0000-0000-0000B9010000}"/>
    <cellStyle name="Standard 3 2 4 7" xfId="292" xr:uid="{00000000-0005-0000-0000-0000BA010000}"/>
    <cellStyle name="Standard 3 2 4 7 2" xfId="945" xr:uid="{00000000-0005-0000-0000-0000BB010000}"/>
    <cellStyle name="Standard 3 2 4 8" xfId="293" xr:uid="{00000000-0005-0000-0000-0000BC010000}"/>
    <cellStyle name="Standard 3 2 4 9" xfId="809" xr:uid="{00000000-0005-0000-0000-0000BD010000}"/>
    <cellStyle name="Standard 3 2 5" xfId="294" xr:uid="{00000000-0005-0000-0000-0000BE010000}"/>
    <cellStyle name="Standard 3 2 5 2" xfId="295" xr:uid="{00000000-0005-0000-0000-0000BF010000}"/>
    <cellStyle name="Standard 3 2 5 2 2" xfId="296" xr:uid="{00000000-0005-0000-0000-0000C0010000}"/>
    <cellStyle name="Standard 3 2 5 2 2 2" xfId="297" xr:uid="{00000000-0005-0000-0000-0000C1010000}"/>
    <cellStyle name="Standard 3 2 5 2 2 2 2" xfId="1231" xr:uid="{00000000-0005-0000-0000-0000C2010000}"/>
    <cellStyle name="Standard 3 2 5 2 2 3" xfId="298" xr:uid="{00000000-0005-0000-0000-0000C3010000}"/>
    <cellStyle name="Standard 3 2 5 2 2 3 2" xfId="1122" xr:uid="{00000000-0005-0000-0000-0000C4010000}"/>
    <cellStyle name="Standard 3 2 5 2 2 4" xfId="299" xr:uid="{00000000-0005-0000-0000-0000C5010000}"/>
    <cellStyle name="Standard 3 2 5 2 2 5" xfId="918" xr:uid="{00000000-0005-0000-0000-0000C6010000}"/>
    <cellStyle name="Standard 3 2 5 2 3" xfId="300" xr:uid="{00000000-0005-0000-0000-0000C7010000}"/>
    <cellStyle name="Standard 3 2 5 2 3 2" xfId="301" xr:uid="{00000000-0005-0000-0000-0000C8010000}"/>
    <cellStyle name="Standard 3 2 5 2 3 3" xfId="1054" xr:uid="{00000000-0005-0000-0000-0000C9010000}"/>
    <cellStyle name="Standard 3 2 5 2 4" xfId="302" xr:uid="{00000000-0005-0000-0000-0000CA010000}"/>
    <cellStyle name="Standard 3 2 5 2 4 2" xfId="1195" xr:uid="{00000000-0005-0000-0000-0000CB010000}"/>
    <cellStyle name="Standard 3 2 5 2 5" xfId="303" xr:uid="{00000000-0005-0000-0000-0000CC010000}"/>
    <cellStyle name="Standard 3 2 5 2 5 2" xfId="986" xr:uid="{00000000-0005-0000-0000-0000CD010000}"/>
    <cellStyle name="Standard 3 2 5 2 6" xfId="304" xr:uid="{00000000-0005-0000-0000-0000CE010000}"/>
    <cellStyle name="Standard 3 2 5 2 7" xfId="850" xr:uid="{00000000-0005-0000-0000-0000CF010000}"/>
    <cellStyle name="Standard 3 2 5 3" xfId="305" xr:uid="{00000000-0005-0000-0000-0000D0010000}"/>
    <cellStyle name="Standard 3 2 5 3 2" xfId="306" xr:uid="{00000000-0005-0000-0000-0000D1010000}"/>
    <cellStyle name="Standard 3 2 5 3 2 2" xfId="1232" xr:uid="{00000000-0005-0000-0000-0000D2010000}"/>
    <cellStyle name="Standard 3 2 5 3 3" xfId="307" xr:uid="{00000000-0005-0000-0000-0000D3010000}"/>
    <cellStyle name="Standard 3 2 5 3 3 2" xfId="1088" xr:uid="{00000000-0005-0000-0000-0000D4010000}"/>
    <cellStyle name="Standard 3 2 5 3 4" xfId="308" xr:uid="{00000000-0005-0000-0000-0000D5010000}"/>
    <cellStyle name="Standard 3 2 5 3 5" xfId="884" xr:uid="{00000000-0005-0000-0000-0000D6010000}"/>
    <cellStyle name="Standard 3 2 5 4" xfId="309" xr:uid="{00000000-0005-0000-0000-0000D7010000}"/>
    <cellStyle name="Standard 3 2 5 4 2" xfId="310" xr:uid="{00000000-0005-0000-0000-0000D8010000}"/>
    <cellStyle name="Standard 3 2 5 4 3" xfId="1020" xr:uid="{00000000-0005-0000-0000-0000D9010000}"/>
    <cellStyle name="Standard 3 2 5 5" xfId="311" xr:uid="{00000000-0005-0000-0000-0000DA010000}"/>
    <cellStyle name="Standard 3 2 5 5 2" xfId="1161" xr:uid="{00000000-0005-0000-0000-0000DB010000}"/>
    <cellStyle name="Standard 3 2 5 6" xfId="312" xr:uid="{00000000-0005-0000-0000-0000DC010000}"/>
    <cellStyle name="Standard 3 2 5 6 2" xfId="952" xr:uid="{00000000-0005-0000-0000-0000DD010000}"/>
    <cellStyle name="Standard 3 2 5 7" xfId="313" xr:uid="{00000000-0005-0000-0000-0000DE010000}"/>
    <cellStyle name="Standard 3 2 5 8" xfId="816" xr:uid="{00000000-0005-0000-0000-0000DF010000}"/>
    <cellStyle name="Standard 3 2 6" xfId="314" xr:uid="{00000000-0005-0000-0000-0000E0010000}"/>
    <cellStyle name="Standard 3 2 6 2" xfId="315" xr:uid="{00000000-0005-0000-0000-0000E1010000}"/>
    <cellStyle name="Standard 3 2 6 2 2" xfId="316" xr:uid="{00000000-0005-0000-0000-0000E2010000}"/>
    <cellStyle name="Standard 3 2 6 2 2 2" xfId="1233" xr:uid="{00000000-0005-0000-0000-0000E3010000}"/>
    <cellStyle name="Standard 3 2 6 2 3" xfId="317" xr:uid="{00000000-0005-0000-0000-0000E4010000}"/>
    <cellStyle name="Standard 3 2 6 2 3 2" xfId="1105" xr:uid="{00000000-0005-0000-0000-0000E5010000}"/>
    <cellStyle name="Standard 3 2 6 2 4" xfId="318" xr:uid="{00000000-0005-0000-0000-0000E6010000}"/>
    <cellStyle name="Standard 3 2 6 2 5" xfId="901" xr:uid="{00000000-0005-0000-0000-0000E7010000}"/>
    <cellStyle name="Standard 3 2 6 3" xfId="319" xr:uid="{00000000-0005-0000-0000-0000E8010000}"/>
    <cellStyle name="Standard 3 2 6 3 2" xfId="320" xr:uid="{00000000-0005-0000-0000-0000E9010000}"/>
    <cellStyle name="Standard 3 2 6 3 3" xfId="1037" xr:uid="{00000000-0005-0000-0000-0000EA010000}"/>
    <cellStyle name="Standard 3 2 6 4" xfId="321" xr:uid="{00000000-0005-0000-0000-0000EB010000}"/>
    <cellStyle name="Standard 3 2 6 4 2" xfId="1178" xr:uid="{00000000-0005-0000-0000-0000EC010000}"/>
    <cellStyle name="Standard 3 2 6 5" xfId="322" xr:uid="{00000000-0005-0000-0000-0000ED010000}"/>
    <cellStyle name="Standard 3 2 6 5 2" xfId="969" xr:uid="{00000000-0005-0000-0000-0000EE010000}"/>
    <cellStyle name="Standard 3 2 6 6" xfId="323" xr:uid="{00000000-0005-0000-0000-0000EF010000}"/>
    <cellStyle name="Standard 3 2 6 7" xfId="833" xr:uid="{00000000-0005-0000-0000-0000F0010000}"/>
    <cellStyle name="Standard 3 2 7" xfId="324" xr:uid="{00000000-0005-0000-0000-0000F1010000}"/>
    <cellStyle name="Standard 3 2 7 2" xfId="325" xr:uid="{00000000-0005-0000-0000-0000F2010000}"/>
    <cellStyle name="Standard 3 2 7 2 2" xfId="326" xr:uid="{00000000-0005-0000-0000-0000F3010000}"/>
    <cellStyle name="Standard 3 2 7 2 3" xfId="1144" xr:uid="{00000000-0005-0000-0000-0000F4010000}"/>
    <cellStyle name="Standard 3 2 7 3" xfId="327" xr:uid="{00000000-0005-0000-0000-0000F5010000}"/>
    <cellStyle name="Standard 3 2 7 3 2" xfId="1071" xr:uid="{00000000-0005-0000-0000-0000F6010000}"/>
    <cellStyle name="Standard 3 2 7 4" xfId="328" xr:uid="{00000000-0005-0000-0000-0000F7010000}"/>
    <cellStyle name="Standard 3 2 7 5" xfId="867" xr:uid="{00000000-0005-0000-0000-0000F8010000}"/>
    <cellStyle name="Standard 3 2 8" xfId="329" xr:uid="{00000000-0005-0000-0000-0000F9010000}"/>
    <cellStyle name="Standard 3 2 8 2" xfId="330" xr:uid="{00000000-0005-0000-0000-0000FA010000}"/>
    <cellStyle name="Standard 3 2 8 3" xfId="1003" xr:uid="{00000000-0005-0000-0000-0000FB010000}"/>
    <cellStyle name="Standard 3 2 9" xfId="331" xr:uid="{00000000-0005-0000-0000-0000FC010000}"/>
    <cellStyle name="Standard 3 2 9 2" xfId="1139" xr:uid="{00000000-0005-0000-0000-0000FD010000}"/>
    <cellStyle name="Standard 3 3" xfId="332" xr:uid="{00000000-0005-0000-0000-0000FE010000}"/>
    <cellStyle name="Standard 3 3 10" xfId="333" xr:uid="{00000000-0005-0000-0000-0000FF010000}"/>
    <cellStyle name="Standard 3 3 11" xfId="801" xr:uid="{00000000-0005-0000-0000-000000020000}"/>
    <cellStyle name="Standard 3 3 2" xfId="334" xr:uid="{00000000-0005-0000-0000-000001020000}"/>
    <cellStyle name="Standard 3 3 2 2" xfId="335" xr:uid="{00000000-0005-0000-0000-000002020000}"/>
    <cellStyle name="Standard 3 3 2 2 2" xfId="336" xr:uid="{00000000-0005-0000-0000-000003020000}"/>
    <cellStyle name="Standard 3 3 2 2 2 2" xfId="337" xr:uid="{00000000-0005-0000-0000-000004020000}"/>
    <cellStyle name="Standard 3 3 2 2 2 2 2" xfId="338" xr:uid="{00000000-0005-0000-0000-000005020000}"/>
    <cellStyle name="Standard 3 3 2 2 2 2 2 2" xfId="1234" xr:uid="{00000000-0005-0000-0000-000006020000}"/>
    <cellStyle name="Standard 3 3 2 2 2 2 3" xfId="339" xr:uid="{00000000-0005-0000-0000-000007020000}"/>
    <cellStyle name="Standard 3 3 2 2 2 2 3 2" xfId="1129" xr:uid="{00000000-0005-0000-0000-000008020000}"/>
    <cellStyle name="Standard 3 3 2 2 2 2 4" xfId="340" xr:uid="{00000000-0005-0000-0000-000009020000}"/>
    <cellStyle name="Standard 3 3 2 2 2 2 5" xfId="925" xr:uid="{00000000-0005-0000-0000-00000A020000}"/>
    <cellStyle name="Standard 3 3 2 2 2 3" xfId="341" xr:uid="{00000000-0005-0000-0000-00000B020000}"/>
    <cellStyle name="Standard 3 3 2 2 2 3 2" xfId="342" xr:uid="{00000000-0005-0000-0000-00000C020000}"/>
    <cellStyle name="Standard 3 3 2 2 2 3 3" xfId="1061" xr:uid="{00000000-0005-0000-0000-00000D020000}"/>
    <cellStyle name="Standard 3 3 2 2 2 4" xfId="343" xr:uid="{00000000-0005-0000-0000-00000E020000}"/>
    <cellStyle name="Standard 3 3 2 2 2 4 2" xfId="1202" xr:uid="{00000000-0005-0000-0000-00000F020000}"/>
    <cellStyle name="Standard 3 3 2 2 2 5" xfId="344" xr:uid="{00000000-0005-0000-0000-000010020000}"/>
    <cellStyle name="Standard 3 3 2 2 2 5 2" xfId="993" xr:uid="{00000000-0005-0000-0000-000011020000}"/>
    <cellStyle name="Standard 3 3 2 2 2 6" xfId="345" xr:uid="{00000000-0005-0000-0000-000012020000}"/>
    <cellStyle name="Standard 3 3 2 2 2 7" xfId="857" xr:uid="{00000000-0005-0000-0000-000013020000}"/>
    <cellStyle name="Standard 3 3 2 2 3" xfId="346" xr:uid="{00000000-0005-0000-0000-000014020000}"/>
    <cellStyle name="Standard 3 3 2 2 3 2" xfId="347" xr:uid="{00000000-0005-0000-0000-000015020000}"/>
    <cellStyle name="Standard 3 3 2 2 3 2 2" xfId="1235" xr:uid="{00000000-0005-0000-0000-000016020000}"/>
    <cellStyle name="Standard 3 3 2 2 3 3" xfId="348" xr:uid="{00000000-0005-0000-0000-000017020000}"/>
    <cellStyle name="Standard 3 3 2 2 3 3 2" xfId="1095" xr:uid="{00000000-0005-0000-0000-000018020000}"/>
    <cellStyle name="Standard 3 3 2 2 3 4" xfId="349" xr:uid="{00000000-0005-0000-0000-000019020000}"/>
    <cellStyle name="Standard 3 3 2 2 3 5" xfId="891" xr:uid="{00000000-0005-0000-0000-00001A020000}"/>
    <cellStyle name="Standard 3 3 2 2 4" xfId="350" xr:uid="{00000000-0005-0000-0000-00001B020000}"/>
    <cellStyle name="Standard 3 3 2 2 4 2" xfId="351" xr:uid="{00000000-0005-0000-0000-00001C020000}"/>
    <cellStyle name="Standard 3 3 2 2 4 3" xfId="1027" xr:uid="{00000000-0005-0000-0000-00001D020000}"/>
    <cellStyle name="Standard 3 3 2 2 5" xfId="352" xr:uid="{00000000-0005-0000-0000-00001E020000}"/>
    <cellStyle name="Standard 3 3 2 2 5 2" xfId="1168" xr:uid="{00000000-0005-0000-0000-00001F020000}"/>
    <cellStyle name="Standard 3 3 2 2 6" xfId="353" xr:uid="{00000000-0005-0000-0000-000020020000}"/>
    <cellStyle name="Standard 3 3 2 2 6 2" xfId="959" xr:uid="{00000000-0005-0000-0000-000021020000}"/>
    <cellStyle name="Standard 3 3 2 2 7" xfId="354" xr:uid="{00000000-0005-0000-0000-000022020000}"/>
    <cellStyle name="Standard 3 3 2 2 8" xfId="823" xr:uid="{00000000-0005-0000-0000-000023020000}"/>
    <cellStyle name="Standard 3 3 2 3" xfId="355" xr:uid="{00000000-0005-0000-0000-000024020000}"/>
    <cellStyle name="Standard 3 3 2 3 2" xfId="356" xr:uid="{00000000-0005-0000-0000-000025020000}"/>
    <cellStyle name="Standard 3 3 2 3 2 2" xfId="357" xr:uid="{00000000-0005-0000-0000-000026020000}"/>
    <cellStyle name="Standard 3 3 2 3 2 2 2" xfId="1236" xr:uid="{00000000-0005-0000-0000-000027020000}"/>
    <cellStyle name="Standard 3 3 2 3 2 3" xfId="358" xr:uid="{00000000-0005-0000-0000-000028020000}"/>
    <cellStyle name="Standard 3 3 2 3 2 3 2" xfId="1112" xr:uid="{00000000-0005-0000-0000-000029020000}"/>
    <cellStyle name="Standard 3 3 2 3 2 4" xfId="359" xr:uid="{00000000-0005-0000-0000-00002A020000}"/>
    <cellStyle name="Standard 3 3 2 3 2 5" xfId="908" xr:uid="{00000000-0005-0000-0000-00002B020000}"/>
    <cellStyle name="Standard 3 3 2 3 3" xfId="360" xr:uid="{00000000-0005-0000-0000-00002C020000}"/>
    <cellStyle name="Standard 3 3 2 3 3 2" xfId="361" xr:uid="{00000000-0005-0000-0000-00002D020000}"/>
    <cellStyle name="Standard 3 3 2 3 3 3" xfId="1044" xr:uid="{00000000-0005-0000-0000-00002E020000}"/>
    <cellStyle name="Standard 3 3 2 3 4" xfId="362" xr:uid="{00000000-0005-0000-0000-00002F020000}"/>
    <cellStyle name="Standard 3 3 2 3 4 2" xfId="1185" xr:uid="{00000000-0005-0000-0000-000030020000}"/>
    <cellStyle name="Standard 3 3 2 3 5" xfId="363" xr:uid="{00000000-0005-0000-0000-000031020000}"/>
    <cellStyle name="Standard 3 3 2 3 5 2" xfId="976" xr:uid="{00000000-0005-0000-0000-000032020000}"/>
    <cellStyle name="Standard 3 3 2 3 6" xfId="364" xr:uid="{00000000-0005-0000-0000-000033020000}"/>
    <cellStyle name="Standard 3 3 2 3 7" xfId="840" xr:uid="{00000000-0005-0000-0000-000034020000}"/>
    <cellStyle name="Standard 3 3 2 4" xfId="365" xr:uid="{00000000-0005-0000-0000-000035020000}"/>
    <cellStyle name="Standard 3 3 2 4 2" xfId="366" xr:uid="{00000000-0005-0000-0000-000036020000}"/>
    <cellStyle name="Standard 3 3 2 4 2 2" xfId="1237" xr:uid="{00000000-0005-0000-0000-000037020000}"/>
    <cellStyle name="Standard 3 3 2 4 3" xfId="367" xr:uid="{00000000-0005-0000-0000-000038020000}"/>
    <cellStyle name="Standard 3 3 2 4 3 2" xfId="1078" xr:uid="{00000000-0005-0000-0000-000039020000}"/>
    <cellStyle name="Standard 3 3 2 4 4" xfId="368" xr:uid="{00000000-0005-0000-0000-00003A020000}"/>
    <cellStyle name="Standard 3 3 2 4 5" xfId="874" xr:uid="{00000000-0005-0000-0000-00003B020000}"/>
    <cellStyle name="Standard 3 3 2 5" xfId="369" xr:uid="{00000000-0005-0000-0000-00003C020000}"/>
    <cellStyle name="Standard 3 3 2 5 2" xfId="370" xr:uid="{00000000-0005-0000-0000-00003D020000}"/>
    <cellStyle name="Standard 3 3 2 5 3" xfId="1010" xr:uid="{00000000-0005-0000-0000-00003E020000}"/>
    <cellStyle name="Standard 3 3 2 6" xfId="371" xr:uid="{00000000-0005-0000-0000-00003F020000}"/>
    <cellStyle name="Standard 3 3 2 6 2" xfId="1151" xr:uid="{00000000-0005-0000-0000-000040020000}"/>
    <cellStyle name="Standard 3 3 2 7" xfId="372" xr:uid="{00000000-0005-0000-0000-000041020000}"/>
    <cellStyle name="Standard 3 3 2 7 2" xfId="942" xr:uid="{00000000-0005-0000-0000-000042020000}"/>
    <cellStyle name="Standard 3 3 2 8" xfId="373" xr:uid="{00000000-0005-0000-0000-000043020000}"/>
    <cellStyle name="Standard 3 3 2 9" xfId="806" xr:uid="{00000000-0005-0000-0000-000044020000}"/>
    <cellStyle name="Standard 3 3 3" xfId="374" xr:uid="{00000000-0005-0000-0000-000045020000}"/>
    <cellStyle name="Standard 3 3 3 2" xfId="375" xr:uid="{00000000-0005-0000-0000-000046020000}"/>
    <cellStyle name="Standard 3 3 3 2 2" xfId="376" xr:uid="{00000000-0005-0000-0000-000047020000}"/>
    <cellStyle name="Standard 3 3 3 2 2 2" xfId="377" xr:uid="{00000000-0005-0000-0000-000048020000}"/>
    <cellStyle name="Standard 3 3 3 2 2 2 2" xfId="378" xr:uid="{00000000-0005-0000-0000-000049020000}"/>
    <cellStyle name="Standard 3 3 3 2 2 2 2 2" xfId="1238" xr:uid="{00000000-0005-0000-0000-00004A020000}"/>
    <cellStyle name="Standard 3 3 3 2 2 2 3" xfId="379" xr:uid="{00000000-0005-0000-0000-00004B020000}"/>
    <cellStyle name="Standard 3 3 3 2 2 2 3 2" xfId="1134" xr:uid="{00000000-0005-0000-0000-00004C020000}"/>
    <cellStyle name="Standard 3 3 3 2 2 2 4" xfId="380" xr:uid="{00000000-0005-0000-0000-00004D020000}"/>
    <cellStyle name="Standard 3 3 3 2 2 2 5" xfId="930" xr:uid="{00000000-0005-0000-0000-00004E020000}"/>
    <cellStyle name="Standard 3 3 3 2 2 3" xfId="381" xr:uid="{00000000-0005-0000-0000-00004F020000}"/>
    <cellStyle name="Standard 3 3 3 2 2 3 2" xfId="382" xr:uid="{00000000-0005-0000-0000-000050020000}"/>
    <cellStyle name="Standard 3 3 3 2 2 3 3" xfId="1066" xr:uid="{00000000-0005-0000-0000-000051020000}"/>
    <cellStyle name="Standard 3 3 3 2 2 4" xfId="383" xr:uid="{00000000-0005-0000-0000-000052020000}"/>
    <cellStyle name="Standard 3 3 3 2 2 4 2" xfId="1207" xr:uid="{00000000-0005-0000-0000-000053020000}"/>
    <cellStyle name="Standard 3 3 3 2 2 5" xfId="384" xr:uid="{00000000-0005-0000-0000-000054020000}"/>
    <cellStyle name="Standard 3 3 3 2 2 5 2" xfId="998" xr:uid="{00000000-0005-0000-0000-000055020000}"/>
    <cellStyle name="Standard 3 3 3 2 2 6" xfId="385" xr:uid="{00000000-0005-0000-0000-000056020000}"/>
    <cellStyle name="Standard 3 3 3 2 2 7" xfId="862" xr:uid="{00000000-0005-0000-0000-000057020000}"/>
    <cellStyle name="Standard 3 3 3 2 3" xfId="386" xr:uid="{00000000-0005-0000-0000-000058020000}"/>
    <cellStyle name="Standard 3 3 3 2 3 2" xfId="387" xr:uid="{00000000-0005-0000-0000-000059020000}"/>
    <cellStyle name="Standard 3 3 3 2 3 2 2" xfId="1239" xr:uid="{00000000-0005-0000-0000-00005A020000}"/>
    <cellStyle name="Standard 3 3 3 2 3 3" xfId="388" xr:uid="{00000000-0005-0000-0000-00005B020000}"/>
    <cellStyle name="Standard 3 3 3 2 3 3 2" xfId="1100" xr:uid="{00000000-0005-0000-0000-00005C020000}"/>
    <cellStyle name="Standard 3 3 3 2 3 4" xfId="389" xr:uid="{00000000-0005-0000-0000-00005D020000}"/>
    <cellStyle name="Standard 3 3 3 2 3 5" xfId="896" xr:uid="{00000000-0005-0000-0000-00005E020000}"/>
    <cellStyle name="Standard 3 3 3 2 4" xfId="390" xr:uid="{00000000-0005-0000-0000-00005F020000}"/>
    <cellStyle name="Standard 3 3 3 2 4 2" xfId="391" xr:uid="{00000000-0005-0000-0000-000060020000}"/>
    <cellStyle name="Standard 3 3 3 2 4 3" xfId="1032" xr:uid="{00000000-0005-0000-0000-000061020000}"/>
    <cellStyle name="Standard 3 3 3 2 5" xfId="392" xr:uid="{00000000-0005-0000-0000-000062020000}"/>
    <cellStyle name="Standard 3 3 3 2 5 2" xfId="1173" xr:uid="{00000000-0005-0000-0000-000063020000}"/>
    <cellStyle name="Standard 3 3 3 2 6" xfId="393" xr:uid="{00000000-0005-0000-0000-000064020000}"/>
    <cellStyle name="Standard 3 3 3 2 6 2" xfId="964" xr:uid="{00000000-0005-0000-0000-000065020000}"/>
    <cellStyle name="Standard 3 3 3 2 7" xfId="394" xr:uid="{00000000-0005-0000-0000-000066020000}"/>
    <cellStyle name="Standard 3 3 3 2 8" xfId="828" xr:uid="{00000000-0005-0000-0000-000067020000}"/>
    <cellStyle name="Standard 3 3 3 3" xfId="395" xr:uid="{00000000-0005-0000-0000-000068020000}"/>
    <cellStyle name="Standard 3 3 3 3 2" xfId="396" xr:uid="{00000000-0005-0000-0000-000069020000}"/>
    <cellStyle name="Standard 3 3 3 3 2 2" xfId="397" xr:uid="{00000000-0005-0000-0000-00006A020000}"/>
    <cellStyle name="Standard 3 3 3 3 2 2 2" xfId="1240" xr:uid="{00000000-0005-0000-0000-00006B020000}"/>
    <cellStyle name="Standard 3 3 3 3 2 3" xfId="398" xr:uid="{00000000-0005-0000-0000-00006C020000}"/>
    <cellStyle name="Standard 3 3 3 3 2 3 2" xfId="1117" xr:uid="{00000000-0005-0000-0000-00006D020000}"/>
    <cellStyle name="Standard 3 3 3 3 2 4" xfId="399" xr:uid="{00000000-0005-0000-0000-00006E020000}"/>
    <cellStyle name="Standard 3 3 3 3 2 5" xfId="913" xr:uid="{00000000-0005-0000-0000-00006F020000}"/>
    <cellStyle name="Standard 3 3 3 3 3" xfId="400" xr:uid="{00000000-0005-0000-0000-000070020000}"/>
    <cellStyle name="Standard 3 3 3 3 3 2" xfId="401" xr:uid="{00000000-0005-0000-0000-000071020000}"/>
    <cellStyle name="Standard 3 3 3 3 3 3" xfId="1049" xr:uid="{00000000-0005-0000-0000-000072020000}"/>
    <cellStyle name="Standard 3 3 3 3 4" xfId="402" xr:uid="{00000000-0005-0000-0000-000073020000}"/>
    <cellStyle name="Standard 3 3 3 3 4 2" xfId="1190" xr:uid="{00000000-0005-0000-0000-000074020000}"/>
    <cellStyle name="Standard 3 3 3 3 5" xfId="403" xr:uid="{00000000-0005-0000-0000-000075020000}"/>
    <cellStyle name="Standard 3 3 3 3 5 2" xfId="981" xr:uid="{00000000-0005-0000-0000-000076020000}"/>
    <cellStyle name="Standard 3 3 3 3 6" xfId="404" xr:uid="{00000000-0005-0000-0000-000077020000}"/>
    <cellStyle name="Standard 3 3 3 3 7" xfId="845" xr:uid="{00000000-0005-0000-0000-000078020000}"/>
    <cellStyle name="Standard 3 3 3 4" xfId="405" xr:uid="{00000000-0005-0000-0000-000079020000}"/>
    <cellStyle name="Standard 3 3 3 4 2" xfId="406" xr:uid="{00000000-0005-0000-0000-00007A020000}"/>
    <cellStyle name="Standard 3 3 3 4 2 2" xfId="1241" xr:uid="{00000000-0005-0000-0000-00007B020000}"/>
    <cellStyle name="Standard 3 3 3 4 3" xfId="407" xr:uid="{00000000-0005-0000-0000-00007C020000}"/>
    <cellStyle name="Standard 3 3 3 4 3 2" xfId="1083" xr:uid="{00000000-0005-0000-0000-00007D020000}"/>
    <cellStyle name="Standard 3 3 3 4 4" xfId="408" xr:uid="{00000000-0005-0000-0000-00007E020000}"/>
    <cellStyle name="Standard 3 3 3 4 5" xfId="879" xr:uid="{00000000-0005-0000-0000-00007F020000}"/>
    <cellStyle name="Standard 3 3 3 5" xfId="409" xr:uid="{00000000-0005-0000-0000-000080020000}"/>
    <cellStyle name="Standard 3 3 3 5 2" xfId="410" xr:uid="{00000000-0005-0000-0000-000081020000}"/>
    <cellStyle name="Standard 3 3 3 5 3" xfId="1015" xr:uid="{00000000-0005-0000-0000-000082020000}"/>
    <cellStyle name="Standard 3 3 3 6" xfId="411" xr:uid="{00000000-0005-0000-0000-000083020000}"/>
    <cellStyle name="Standard 3 3 3 6 2" xfId="1156" xr:uid="{00000000-0005-0000-0000-000084020000}"/>
    <cellStyle name="Standard 3 3 3 7" xfId="412" xr:uid="{00000000-0005-0000-0000-000085020000}"/>
    <cellStyle name="Standard 3 3 3 7 2" xfId="947" xr:uid="{00000000-0005-0000-0000-000086020000}"/>
    <cellStyle name="Standard 3 3 3 8" xfId="413" xr:uid="{00000000-0005-0000-0000-000087020000}"/>
    <cellStyle name="Standard 3 3 3 9" xfId="811" xr:uid="{00000000-0005-0000-0000-000088020000}"/>
    <cellStyle name="Standard 3 3 4" xfId="414" xr:uid="{00000000-0005-0000-0000-000089020000}"/>
    <cellStyle name="Standard 3 3 4 2" xfId="415" xr:uid="{00000000-0005-0000-0000-00008A020000}"/>
    <cellStyle name="Standard 3 3 4 2 2" xfId="416" xr:uid="{00000000-0005-0000-0000-00008B020000}"/>
    <cellStyle name="Standard 3 3 4 2 2 2" xfId="417" xr:uid="{00000000-0005-0000-0000-00008C020000}"/>
    <cellStyle name="Standard 3 3 4 2 2 2 2" xfId="1242" xr:uid="{00000000-0005-0000-0000-00008D020000}"/>
    <cellStyle name="Standard 3 3 4 2 2 3" xfId="418" xr:uid="{00000000-0005-0000-0000-00008E020000}"/>
    <cellStyle name="Standard 3 3 4 2 2 3 2" xfId="1124" xr:uid="{00000000-0005-0000-0000-00008F020000}"/>
    <cellStyle name="Standard 3 3 4 2 2 4" xfId="419" xr:uid="{00000000-0005-0000-0000-000090020000}"/>
    <cellStyle name="Standard 3 3 4 2 2 5" xfId="920" xr:uid="{00000000-0005-0000-0000-000091020000}"/>
    <cellStyle name="Standard 3 3 4 2 3" xfId="420" xr:uid="{00000000-0005-0000-0000-000092020000}"/>
    <cellStyle name="Standard 3 3 4 2 3 2" xfId="421" xr:uid="{00000000-0005-0000-0000-000093020000}"/>
    <cellStyle name="Standard 3 3 4 2 3 3" xfId="1056" xr:uid="{00000000-0005-0000-0000-000094020000}"/>
    <cellStyle name="Standard 3 3 4 2 4" xfId="422" xr:uid="{00000000-0005-0000-0000-000095020000}"/>
    <cellStyle name="Standard 3 3 4 2 4 2" xfId="1197" xr:uid="{00000000-0005-0000-0000-000096020000}"/>
    <cellStyle name="Standard 3 3 4 2 5" xfId="423" xr:uid="{00000000-0005-0000-0000-000097020000}"/>
    <cellStyle name="Standard 3 3 4 2 5 2" xfId="988" xr:uid="{00000000-0005-0000-0000-000098020000}"/>
    <cellStyle name="Standard 3 3 4 2 6" xfId="424" xr:uid="{00000000-0005-0000-0000-000099020000}"/>
    <cellStyle name="Standard 3 3 4 2 7" xfId="852" xr:uid="{00000000-0005-0000-0000-00009A020000}"/>
    <cellStyle name="Standard 3 3 4 3" xfId="425" xr:uid="{00000000-0005-0000-0000-00009B020000}"/>
    <cellStyle name="Standard 3 3 4 3 2" xfId="426" xr:uid="{00000000-0005-0000-0000-00009C020000}"/>
    <cellStyle name="Standard 3 3 4 3 2 2" xfId="1243" xr:uid="{00000000-0005-0000-0000-00009D020000}"/>
    <cellStyle name="Standard 3 3 4 3 3" xfId="427" xr:uid="{00000000-0005-0000-0000-00009E020000}"/>
    <cellStyle name="Standard 3 3 4 3 3 2" xfId="1090" xr:uid="{00000000-0005-0000-0000-00009F020000}"/>
    <cellStyle name="Standard 3 3 4 3 4" xfId="428" xr:uid="{00000000-0005-0000-0000-0000A0020000}"/>
    <cellStyle name="Standard 3 3 4 3 5" xfId="886" xr:uid="{00000000-0005-0000-0000-0000A1020000}"/>
    <cellStyle name="Standard 3 3 4 4" xfId="429" xr:uid="{00000000-0005-0000-0000-0000A2020000}"/>
    <cellStyle name="Standard 3 3 4 4 2" xfId="430" xr:uid="{00000000-0005-0000-0000-0000A3020000}"/>
    <cellStyle name="Standard 3 3 4 4 3" xfId="1022" xr:uid="{00000000-0005-0000-0000-0000A4020000}"/>
    <cellStyle name="Standard 3 3 4 5" xfId="431" xr:uid="{00000000-0005-0000-0000-0000A5020000}"/>
    <cellStyle name="Standard 3 3 4 5 2" xfId="1163" xr:uid="{00000000-0005-0000-0000-0000A6020000}"/>
    <cellStyle name="Standard 3 3 4 6" xfId="432" xr:uid="{00000000-0005-0000-0000-0000A7020000}"/>
    <cellStyle name="Standard 3 3 4 6 2" xfId="954" xr:uid="{00000000-0005-0000-0000-0000A8020000}"/>
    <cellStyle name="Standard 3 3 4 7" xfId="433" xr:uid="{00000000-0005-0000-0000-0000A9020000}"/>
    <cellStyle name="Standard 3 3 4 8" xfId="818" xr:uid="{00000000-0005-0000-0000-0000AA020000}"/>
    <cellStyle name="Standard 3 3 5" xfId="434" xr:uid="{00000000-0005-0000-0000-0000AB020000}"/>
    <cellStyle name="Standard 3 3 5 2" xfId="435" xr:uid="{00000000-0005-0000-0000-0000AC020000}"/>
    <cellStyle name="Standard 3 3 5 2 2" xfId="436" xr:uid="{00000000-0005-0000-0000-0000AD020000}"/>
    <cellStyle name="Standard 3 3 5 2 2 2" xfId="1244" xr:uid="{00000000-0005-0000-0000-0000AE020000}"/>
    <cellStyle name="Standard 3 3 5 2 3" xfId="437" xr:uid="{00000000-0005-0000-0000-0000AF020000}"/>
    <cellStyle name="Standard 3 3 5 2 3 2" xfId="1107" xr:uid="{00000000-0005-0000-0000-0000B0020000}"/>
    <cellStyle name="Standard 3 3 5 2 4" xfId="438" xr:uid="{00000000-0005-0000-0000-0000B1020000}"/>
    <cellStyle name="Standard 3 3 5 2 5" xfId="903" xr:uid="{00000000-0005-0000-0000-0000B2020000}"/>
    <cellStyle name="Standard 3 3 5 3" xfId="439" xr:uid="{00000000-0005-0000-0000-0000B3020000}"/>
    <cellStyle name="Standard 3 3 5 3 2" xfId="440" xr:uid="{00000000-0005-0000-0000-0000B4020000}"/>
    <cellStyle name="Standard 3 3 5 3 3" xfId="1039" xr:uid="{00000000-0005-0000-0000-0000B5020000}"/>
    <cellStyle name="Standard 3 3 5 4" xfId="441" xr:uid="{00000000-0005-0000-0000-0000B6020000}"/>
    <cellStyle name="Standard 3 3 5 4 2" xfId="1180" xr:uid="{00000000-0005-0000-0000-0000B7020000}"/>
    <cellStyle name="Standard 3 3 5 5" xfId="442" xr:uid="{00000000-0005-0000-0000-0000B8020000}"/>
    <cellStyle name="Standard 3 3 5 5 2" xfId="971" xr:uid="{00000000-0005-0000-0000-0000B9020000}"/>
    <cellStyle name="Standard 3 3 5 6" xfId="443" xr:uid="{00000000-0005-0000-0000-0000BA020000}"/>
    <cellStyle name="Standard 3 3 5 7" xfId="835" xr:uid="{00000000-0005-0000-0000-0000BB020000}"/>
    <cellStyle name="Standard 3 3 6" xfId="444" xr:uid="{00000000-0005-0000-0000-0000BC020000}"/>
    <cellStyle name="Standard 3 3 6 2" xfId="445" xr:uid="{00000000-0005-0000-0000-0000BD020000}"/>
    <cellStyle name="Standard 3 3 6 2 2" xfId="446" xr:uid="{00000000-0005-0000-0000-0000BE020000}"/>
    <cellStyle name="Standard 3 3 6 2 3" xfId="1146" xr:uid="{00000000-0005-0000-0000-0000BF020000}"/>
    <cellStyle name="Standard 3 3 6 3" xfId="447" xr:uid="{00000000-0005-0000-0000-0000C0020000}"/>
    <cellStyle name="Standard 3 3 6 3 2" xfId="1073" xr:uid="{00000000-0005-0000-0000-0000C1020000}"/>
    <cellStyle name="Standard 3 3 6 4" xfId="448" xr:uid="{00000000-0005-0000-0000-0000C2020000}"/>
    <cellStyle name="Standard 3 3 6 5" xfId="869" xr:uid="{00000000-0005-0000-0000-0000C3020000}"/>
    <cellStyle name="Standard 3 3 7" xfId="449" xr:uid="{00000000-0005-0000-0000-0000C4020000}"/>
    <cellStyle name="Standard 3 3 7 2" xfId="450" xr:uid="{00000000-0005-0000-0000-0000C5020000}"/>
    <cellStyle name="Standard 3 3 7 3" xfId="1005" xr:uid="{00000000-0005-0000-0000-0000C6020000}"/>
    <cellStyle name="Standard 3 3 8" xfId="451" xr:uid="{00000000-0005-0000-0000-0000C7020000}"/>
    <cellStyle name="Standard 3 3 8 2" xfId="1141" xr:uid="{00000000-0005-0000-0000-0000C8020000}"/>
    <cellStyle name="Standard 3 3 9" xfId="452" xr:uid="{00000000-0005-0000-0000-0000C9020000}"/>
    <cellStyle name="Standard 3 3 9 2" xfId="937" xr:uid="{00000000-0005-0000-0000-0000CA020000}"/>
    <cellStyle name="Standard 3 4" xfId="453" xr:uid="{00000000-0005-0000-0000-0000CB020000}"/>
    <cellStyle name="Standard 3 4 10" xfId="454" xr:uid="{00000000-0005-0000-0000-0000CC020000}"/>
    <cellStyle name="Standard 3 4 11" xfId="802" xr:uid="{00000000-0005-0000-0000-0000CD020000}"/>
    <cellStyle name="Standard 3 4 2" xfId="455" xr:uid="{00000000-0005-0000-0000-0000CE020000}"/>
    <cellStyle name="Standard 3 4 2 2" xfId="456" xr:uid="{00000000-0005-0000-0000-0000CF020000}"/>
    <cellStyle name="Standard 3 4 2 2 2" xfId="457" xr:uid="{00000000-0005-0000-0000-0000D0020000}"/>
    <cellStyle name="Standard 3 4 2 2 2 2" xfId="458" xr:uid="{00000000-0005-0000-0000-0000D1020000}"/>
    <cellStyle name="Standard 3 4 2 2 2 2 2" xfId="459" xr:uid="{00000000-0005-0000-0000-0000D2020000}"/>
    <cellStyle name="Standard 3 4 2 2 2 2 2 2" xfId="1245" xr:uid="{00000000-0005-0000-0000-0000D3020000}"/>
    <cellStyle name="Standard 3 4 2 2 2 2 3" xfId="460" xr:uid="{00000000-0005-0000-0000-0000D4020000}"/>
    <cellStyle name="Standard 3 4 2 2 2 2 3 2" xfId="1130" xr:uid="{00000000-0005-0000-0000-0000D5020000}"/>
    <cellStyle name="Standard 3 4 2 2 2 2 4" xfId="461" xr:uid="{00000000-0005-0000-0000-0000D6020000}"/>
    <cellStyle name="Standard 3 4 2 2 2 2 5" xfId="926" xr:uid="{00000000-0005-0000-0000-0000D7020000}"/>
    <cellStyle name="Standard 3 4 2 2 2 3" xfId="462" xr:uid="{00000000-0005-0000-0000-0000D8020000}"/>
    <cellStyle name="Standard 3 4 2 2 2 3 2" xfId="463" xr:uid="{00000000-0005-0000-0000-0000D9020000}"/>
    <cellStyle name="Standard 3 4 2 2 2 3 3" xfId="1062" xr:uid="{00000000-0005-0000-0000-0000DA020000}"/>
    <cellStyle name="Standard 3 4 2 2 2 4" xfId="464" xr:uid="{00000000-0005-0000-0000-0000DB020000}"/>
    <cellStyle name="Standard 3 4 2 2 2 4 2" xfId="1203" xr:uid="{00000000-0005-0000-0000-0000DC020000}"/>
    <cellStyle name="Standard 3 4 2 2 2 5" xfId="465" xr:uid="{00000000-0005-0000-0000-0000DD020000}"/>
    <cellStyle name="Standard 3 4 2 2 2 5 2" xfId="994" xr:uid="{00000000-0005-0000-0000-0000DE020000}"/>
    <cellStyle name="Standard 3 4 2 2 2 6" xfId="466" xr:uid="{00000000-0005-0000-0000-0000DF020000}"/>
    <cellStyle name="Standard 3 4 2 2 2 7" xfId="858" xr:uid="{00000000-0005-0000-0000-0000E0020000}"/>
    <cellStyle name="Standard 3 4 2 2 3" xfId="467" xr:uid="{00000000-0005-0000-0000-0000E1020000}"/>
    <cellStyle name="Standard 3 4 2 2 3 2" xfId="468" xr:uid="{00000000-0005-0000-0000-0000E2020000}"/>
    <cellStyle name="Standard 3 4 2 2 3 2 2" xfId="1246" xr:uid="{00000000-0005-0000-0000-0000E3020000}"/>
    <cellStyle name="Standard 3 4 2 2 3 3" xfId="469" xr:uid="{00000000-0005-0000-0000-0000E4020000}"/>
    <cellStyle name="Standard 3 4 2 2 3 3 2" xfId="1096" xr:uid="{00000000-0005-0000-0000-0000E5020000}"/>
    <cellStyle name="Standard 3 4 2 2 3 4" xfId="470" xr:uid="{00000000-0005-0000-0000-0000E6020000}"/>
    <cellStyle name="Standard 3 4 2 2 3 5" xfId="892" xr:uid="{00000000-0005-0000-0000-0000E7020000}"/>
    <cellStyle name="Standard 3 4 2 2 4" xfId="471" xr:uid="{00000000-0005-0000-0000-0000E8020000}"/>
    <cellStyle name="Standard 3 4 2 2 4 2" xfId="472" xr:uid="{00000000-0005-0000-0000-0000E9020000}"/>
    <cellStyle name="Standard 3 4 2 2 4 3" xfId="1028" xr:uid="{00000000-0005-0000-0000-0000EA020000}"/>
    <cellStyle name="Standard 3 4 2 2 5" xfId="473" xr:uid="{00000000-0005-0000-0000-0000EB020000}"/>
    <cellStyle name="Standard 3 4 2 2 5 2" xfId="1169" xr:uid="{00000000-0005-0000-0000-0000EC020000}"/>
    <cellStyle name="Standard 3 4 2 2 6" xfId="474" xr:uid="{00000000-0005-0000-0000-0000ED020000}"/>
    <cellStyle name="Standard 3 4 2 2 6 2" xfId="960" xr:uid="{00000000-0005-0000-0000-0000EE020000}"/>
    <cellStyle name="Standard 3 4 2 2 7" xfId="475" xr:uid="{00000000-0005-0000-0000-0000EF020000}"/>
    <cellStyle name="Standard 3 4 2 2 8" xfId="824" xr:uid="{00000000-0005-0000-0000-0000F0020000}"/>
    <cellStyle name="Standard 3 4 2 3" xfId="476" xr:uid="{00000000-0005-0000-0000-0000F1020000}"/>
    <cellStyle name="Standard 3 4 2 3 2" xfId="477" xr:uid="{00000000-0005-0000-0000-0000F2020000}"/>
    <cellStyle name="Standard 3 4 2 3 2 2" xfId="478" xr:uid="{00000000-0005-0000-0000-0000F3020000}"/>
    <cellStyle name="Standard 3 4 2 3 2 2 2" xfId="1247" xr:uid="{00000000-0005-0000-0000-0000F4020000}"/>
    <cellStyle name="Standard 3 4 2 3 2 3" xfId="479" xr:uid="{00000000-0005-0000-0000-0000F5020000}"/>
    <cellStyle name="Standard 3 4 2 3 2 3 2" xfId="1113" xr:uid="{00000000-0005-0000-0000-0000F6020000}"/>
    <cellStyle name="Standard 3 4 2 3 2 4" xfId="480" xr:uid="{00000000-0005-0000-0000-0000F7020000}"/>
    <cellStyle name="Standard 3 4 2 3 2 5" xfId="909" xr:uid="{00000000-0005-0000-0000-0000F8020000}"/>
    <cellStyle name="Standard 3 4 2 3 3" xfId="481" xr:uid="{00000000-0005-0000-0000-0000F9020000}"/>
    <cellStyle name="Standard 3 4 2 3 3 2" xfId="482" xr:uid="{00000000-0005-0000-0000-0000FA020000}"/>
    <cellStyle name="Standard 3 4 2 3 3 3" xfId="1045" xr:uid="{00000000-0005-0000-0000-0000FB020000}"/>
    <cellStyle name="Standard 3 4 2 3 4" xfId="483" xr:uid="{00000000-0005-0000-0000-0000FC020000}"/>
    <cellStyle name="Standard 3 4 2 3 4 2" xfId="1186" xr:uid="{00000000-0005-0000-0000-0000FD020000}"/>
    <cellStyle name="Standard 3 4 2 3 5" xfId="484" xr:uid="{00000000-0005-0000-0000-0000FE020000}"/>
    <cellStyle name="Standard 3 4 2 3 5 2" xfId="977" xr:uid="{00000000-0005-0000-0000-0000FF020000}"/>
    <cellStyle name="Standard 3 4 2 3 6" xfId="485" xr:uid="{00000000-0005-0000-0000-000000030000}"/>
    <cellStyle name="Standard 3 4 2 3 7" xfId="841" xr:uid="{00000000-0005-0000-0000-000001030000}"/>
    <cellStyle name="Standard 3 4 2 4" xfId="486" xr:uid="{00000000-0005-0000-0000-000002030000}"/>
    <cellStyle name="Standard 3 4 2 4 2" xfId="487" xr:uid="{00000000-0005-0000-0000-000003030000}"/>
    <cellStyle name="Standard 3 4 2 4 2 2" xfId="1248" xr:uid="{00000000-0005-0000-0000-000004030000}"/>
    <cellStyle name="Standard 3 4 2 4 3" xfId="488" xr:uid="{00000000-0005-0000-0000-000005030000}"/>
    <cellStyle name="Standard 3 4 2 4 3 2" xfId="1079" xr:uid="{00000000-0005-0000-0000-000006030000}"/>
    <cellStyle name="Standard 3 4 2 4 4" xfId="489" xr:uid="{00000000-0005-0000-0000-000007030000}"/>
    <cellStyle name="Standard 3 4 2 4 5" xfId="875" xr:uid="{00000000-0005-0000-0000-000008030000}"/>
    <cellStyle name="Standard 3 4 2 5" xfId="490" xr:uid="{00000000-0005-0000-0000-000009030000}"/>
    <cellStyle name="Standard 3 4 2 5 2" xfId="491" xr:uid="{00000000-0005-0000-0000-00000A030000}"/>
    <cellStyle name="Standard 3 4 2 5 3" xfId="1011" xr:uid="{00000000-0005-0000-0000-00000B030000}"/>
    <cellStyle name="Standard 3 4 2 6" xfId="492" xr:uid="{00000000-0005-0000-0000-00000C030000}"/>
    <cellStyle name="Standard 3 4 2 6 2" xfId="1152" xr:uid="{00000000-0005-0000-0000-00000D030000}"/>
    <cellStyle name="Standard 3 4 2 7" xfId="493" xr:uid="{00000000-0005-0000-0000-00000E030000}"/>
    <cellStyle name="Standard 3 4 2 7 2" xfId="943" xr:uid="{00000000-0005-0000-0000-00000F030000}"/>
    <cellStyle name="Standard 3 4 2 8" xfId="494" xr:uid="{00000000-0005-0000-0000-000010030000}"/>
    <cellStyle name="Standard 3 4 2 9" xfId="807" xr:uid="{00000000-0005-0000-0000-000011030000}"/>
    <cellStyle name="Standard 3 4 3" xfId="495" xr:uid="{00000000-0005-0000-0000-000012030000}"/>
    <cellStyle name="Standard 3 4 3 2" xfId="496" xr:uid="{00000000-0005-0000-0000-000013030000}"/>
    <cellStyle name="Standard 3 4 3 2 2" xfId="497" xr:uid="{00000000-0005-0000-0000-000014030000}"/>
    <cellStyle name="Standard 3 4 3 2 2 2" xfId="498" xr:uid="{00000000-0005-0000-0000-000015030000}"/>
    <cellStyle name="Standard 3 4 3 2 2 2 2" xfId="499" xr:uid="{00000000-0005-0000-0000-000016030000}"/>
    <cellStyle name="Standard 3 4 3 2 2 2 2 2" xfId="1249" xr:uid="{00000000-0005-0000-0000-000017030000}"/>
    <cellStyle name="Standard 3 4 3 2 2 2 3" xfId="500" xr:uid="{00000000-0005-0000-0000-000018030000}"/>
    <cellStyle name="Standard 3 4 3 2 2 2 3 2" xfId="1135" xr:uid="{00000000-0005-0000-0000-000019030000}"/>
    <cellStyle name="Standard 3 4 3 2 2 2 4" xfId="501" xr:uid="{00000000-0005-0000-0000-00001A030000}"/>
    <cellStyle name="Standard 3 4 3 2 2 2 5" xfId="931" xr:uid="{00000000-0005-0000-0000-00001B030000}"/>
    <cellStyle name="Standard 3 4 3 2 2 3" xfId="502" xr:uid="{00000000-0005-0000-0000-00001C030000}"/>
    <cellStyle name="Standard 3 4 3 2 2 3 2" xfId="503" xr:uid="{00000000-0005-0000-0000-00001D030000}"/>
    <cellStyle name="Standard 3 4 3 2 2 3 3" xfId="1067" xr:uid="{00000000-0005-0000-0000-00001E030000}"/>
    <cellStyle name="Standard 3 4 3 2 2 4" xfId="504" xr:uid="{00000000-0005-0000-0000-00001F030000}"/>
    <cellStyle name="Standard 3 4 3 2 2 4 2" xfId="1208" xr:uid="{00000000-0005-0000-0000-000020030000}"/>
    <cellStyle name="Standard 3 4 3 2 2 5" xfId="505" xr:uid="{00000000-0005-0000-0000-000021030000}"/>
    <cellStyle name="Standard 3 4 3 2 2 5 2" xfId="999" xr:uid="{00000000-0005-0000-0000-000022030000}"/>
    <cellStyle name="Standard 3 4 3 2 2 6" xfId="506" xr:uid="{00000000-0005-0000-0000-000023030000}"/>
    <cellStyle name="Standard 3 4 3 2 2 7" xfId="863" xr:uid="{00000000-0005-0000-0000-000024030000}"/>
    <cellStyle name="Standard 3 4 3 2 3" xfId="507" xr:uid="{00000000-0005-0000-0000-000025030000}"/>
    <cellStyle name="Standard 3 4 3 2 3 2" xfId="508" xr:uid="{00000000-0005-0000-0000-000026030000}"/>
    <cellStyle name="Standard 3 4 3 2 3 2 2" xfId="1250" xr:uid="{00000000-0005-0000-0000-000027030000}"/>
    <cellStyle name="Standard 3 4 3 2 3 3" xfId="509" xr:uid="{00000000-0005-0000-0000-000028030000}"/>
    <cellStyle name="Standard 3 4 3 2 3 3 2" xfId="1101" xr:uid="{00000000-0005-0000-0000-000029030000}"/>
    <cellStyle name="Standard 3 4 3 2 3 4" xfId="510" xr:uid="{00000000-0005-0000-0000-00002A030000}"/>
    <cellStyle name="Standard 3 4 3 2 3 5" xfId="897" xr:uid="{00000000-0005-0000-0000-00002B030000}"/>
    <cellStyle name="Standard 3 4 3 2 4" xfId="511" xr:uid="{00000000-0005-0000-0000-00002C030000}"/>
    <cellStyle name="Standard 3 4 3 2 4 2" xfId="512" xr:uid="{00000000-0005-0000-0000-00002D030000}"/>
    <cellStyle name="Standard 3 4 3 2 4 3" xfId="1033" xr:uid="{00000000-0005-0000-0000-00002E030000}"/>
    <cellStyle name="Standard 3 4 3 2 5" xfId="513" xr:uid="{00000000-0005-0000-0000-00002F030000}"/>
    <cellStyle name="Standard 3 4 3 2 5 2" xfId="1174" xr:uid="{00000000-0005-0000-0000-000030030000}"/>
    <cellStyle name="Standard 3 4 3 2 6" xfId="514" xr:uid="{00000000-0005-0000-0000-000031030000}"/>
    <cellStyle name="Standard 3 4 3 2 6 2" xfId="965" xr:uid="{00000000-0005-0000-0000-000032030000}"/>
    <cellStyle name="Standard 3 4 3 2 7" xfId="515" xr:uid="{00000000-0005-0000-0000-000033030000}"/>
    <cellStyle name="Standard 3 4 3 2 8" xfId="829" xr:uid="{00000000-0005-0000-0000-000034030000}"/>
    <cellStyle name="Standard 3 4 3 3" xfId="516" xr:uid="{00000000-0005-0000-0000-000035030000}"/>
    <cellStyle name="Standard 3 4 3 3 2" xfId="517" xr:uid="{00000000-0005-0000-0000-000036030000}"/>
    <cellStyle name="Standard 3 4 3 3 2 2" xfId="518" xr:uid="{00000000-0005-0000-0000-000037030000}"/>
    <cellStyle name="Standard 3 4 3 3 2 2 2" xfId="1251" xr:uid="{00000000-0005-0000-0000-000038030000}"/>
    <cellStyle name="Standard 3 4 3 3 2 3" xfId="519" xr:uid="{00000000-0005-0000-0000-000039030000}"/>
    <cellStyle name="Standard 3 4 3 3 2 3 2" xfId="1118" xr:uid="{00000000-0005-0000-0000-00003A030000}"/>
    <cellStyle name="Standard 3 4 3 3 2 4" xfId="520" xr:uid="{00000000-0005-0000-0000-00003B030000}"/>
    <cellStyle name="Standard 3 4 3 3 2 5" xfId="914" xr:uid="{00000000-0005-0000-0000-00003C030000}"/>
    <cellStyle name="Standard 3 4 3 3 3" xfId="521" xr:uid="{00000000-0005-0000-0000-00003D030000}"/>
    <cellStyle name="Standard 3 4 3 3 3 2" xfId="522" xr:uid="{00000000-0005-0000-0000-00003E030000}"/>
    <cellStyle name="Standard 3 4 3 3 3 3" xfId="1050" xr:uid="{00000000-0005-0000-0000-00003F030000}"/>
    <cellStyle name="Standard 3 4 3 3 4" xfId="523" xr:uid="{00000000-0005-0000-0000-000040030000}"/>
    <cellStyle name="Standard 3 4 3 3 4 2" xfId="1191" xr:uid="{00000000-0005-0000-0000-000041030000}"/>
    <cellStyle name="Standard 3 4 3 3 5" xfId="524" xr:uid="{00000000-0005-0000-0000-000042030000}"/>
    <cellStyle name="Standard 3 4 3 3 5 2" xfId="982" xr:uid="{00000000-0005-0000-0000-000043030000}"/>
    <cellStyle name="Standard 3 4 3 3 6" xfId="525" xr:uid="{00000000-0005-0000-0000-000044030000}"/>
    <cellStyle name="Standard 3 4 3 3 7" xfId="846" xr:uid="{00000000-0005-0000-0000-000045030000}"/>
    <cellStyle name="Standard 3 4 3 4" xfId="526" xr:uid="{00000000-0005-0000-0000-000046030000}"/>
    <cellStyle name="Standard 3 4 3 4 2" xfId="527" xr:uid="{00000000-0005-0000-0000-000047030000}"/>
    <cellStyle name="Standard 3 4 3 4 2 2" xfId="1252" xr:uid="{00000000-0005-0000-0000-000048030000}"/>
    <cellStyle name="Standard 3 4 3 4 3" xfId="528" xr:uid="{00000000-0005-0000-0000-000049030000}"/>
    <cellStyle name="Standard 3 4 3 4 3 2" xfId="1084" xr:uid="{00000000-0005-0000-0000-00004A030000}"/>
    <cellStyle name="Standard 3 4 3 4 4" xfId="529" xr:uid="{00000000-0005-0000-0000-00004B030000}"/>
    <cellStyle name="Standard 3 4 3 4 5" xfId="880" xr:uid="{00000000-0005-0000-0000-00004C030000}"/>
    <cellStyle name="Standard 3 4 3 5" xfId="530" xr:uid="{00000000-0005-0000-0000-00004D030000}"/>
    <cellStyle name="Standard 3 4 3 5 2" xfId="531" xr:uid="{00000000-0005-0000-0000-00004E030000}"/>
    <cellStyle name="Standard 3 4 3 5 3" xfId="1016" xr:uid="{00000000-0005-0000-0000-00004F030000}"/>
    <cellStyle name="Standard 3 4 3 6" xfId="532" xr:uid="{00000000-0005-0000-0000-000050030000}"/>
    <cellStyle name="Standard 3 4 3 6 2" xfId="1157" xr:uid="{00000000-0005-0000-0000-000051030000}"/>
    <cellStyle name="Standard 3 4 3 7" xfId="533" xr:uid="{00000000-0005-0000-0000-000052030000}"/>
    <cellStyle name="Standard 3 4 3 7 2" xfId="948" xr:uid="{00000000-0005-0000-0000-000053030000}"/>
    <cellStyle name="Standard 3 4 3 8" xfId="534" xr:uid="{00000000-0005-0000-0000-000054030000}"/>
    <cellStyle name="Standard 3 4 3 9" xfId="812" xr:uid="{00000000-0005-0000-0000-000055030000}"/>
    <cellStyle name="Standard 3 4 4" xfId="535" xr:uid="{00000000-0005-0000-0000-000056030000}"/>
    <cellStyle name="Standard 3 4 4 2" xfId="536" xr:uid="{00000000-0005-0000-0000-000057030000}"/>
    <cellStyle name="Standard 3 4 4 2 2" xfId="537" xr:uid="{00000000-0005-0000-0000-000058030000}"/>
    <cellStyle name="Standard 3 4 4 2 2 2" xfId="538" xr:uid="{00000000-0005-0000-0000-000059030000}"/>
    <cellStyle name="Standard 3 4 4 2 2 2 2" xfId="1253" xr:uid="{00000000-0005-0000-0000-00005A030000}"/>
    <cellStyle name="Standard 3 4 4 2 2 3" xfId="539" xr:uid="{00000000-0005-0000-0000-00005B030000}"/>
    <cellStyle name="Standard 3 4 4 2 2 3 2" xfId="1125" xr:uid="{00000000-0005-0000-0000-00005C030000}"/>
    <cellStyle name="Standard 3 4 4 2 2 4" xfId="540" xr:uid="{00000000-0005-0000-0000-00005D030000}"/>
    <cellStyle name="Standard 3 4 4 2 2 5" xfId="921" xr:uid="{00000000-0005-0000-0000-00005E030000}"/>
    <cellStyle name="Standard 3 4 4 2 3" xfId="541" xr:uid="{00000000-0005-0000-0000-00005F030000}"/>
    <cellStyle name="Standard 3 4 4 2 3 2" xfId="542" xr:uid="{00000000-0005-0000-0000-000060030000}"/>
    <cellStyle name="Standard 3 4 4 2 3 3" xfId="1057" xr:uid="{00000000-0005-0000-0000-000061030000}"/>
    <cellStyle name="Standard 3 4 4 2 4" xfId="543" xr:uid="{00000000-0005-0000-0000-000062030000}"/>
    <cellStyle name="Standard 3 4 4 2 4 2" xfId="1198" xr:uid="{00000000-0005-0000-0000-000063030000}"/>
    <cellStyle name="Standard 3 4 4 2 5" xfId="544" xr:uid="{00000000-0005-0000-0000-000064030000}"/>
    <cellStyle name="Standard 3 4 4 2 5 2" xfId="989" xr:uid="{00000000-0005-0000-0000-000065030000}"/>
    <cellStyle name="Standard 3 4 4 2 6" xfId="545" xr:uid="{00000000-0005-0000-0000-000066030000}"/>
    <cellStyle name="Standard 3 4 4 2 7" xfId="853" xr:uid="{00000000-0005-0000-0000-000067030000}"/>
    <cellStyle name="Standard 3 4 4 3" xfId="546" xr:uid="{00000000-0005-0000-0000-000068030000}"/>
    <cellStyle name="Standard 3 4 4 3 2" xfId="547" xr:uid="{00000000-0005-0000-0000-000069030000}"/>
    <cellStyle name="Standard 3 4 4 3 2 2" xfId="1254" xr:uid="{00000000-0005-0000-0000-00006A030000}"/>
    <cellStyle name="Standard 3 4 4 3 3" xfId="548" xr:uid="{00000000-0005-0000-0000-00006B030000}"/>
    <cellStyle name="Standard 3 4 4 3 3 2" xfId="1091" xr:uid="{00000000-0005-0000-0000-00006C030000}"/>
    <cellStyle name="Standard 3 4 4 3 4" xfId="549" xr:uid="{00000000-0005-0000-0000-00006D030000}"/>
    <cellStyle name="Standard 3 4 4 3 5" xfId="887" xr:uid="{00000000-0005-0000-0000-00006E030000}"/>
    <cellStyle name="Standard 3 4 4 4" xfId="550" xr:uid="{00000000-0005-0000-0000-00006F030000}"/>
    <cellStyle name="Standard 3 4 4 4 2" xfId="551" xr:uid="{00000000-0005-0000-0000-000070030000}"/>
    <cellStyle name="Standard 3 4 4 4 3" xfId="1023" xr:uid="{00000000-0005-0000-0000-000071030000}"/>
    <cellStyle name="Standard 3 4 4 5" xfId="552" xr:uid="{00000000-0005-0000-0000-000072030000}"/>
    <cellStyle name="Standard 3 4 4 5 2" xfId="1164" xr:uid="{00000000-0005-0000-0000-000073030000}"/>
    <cellStyle name="Standard 3 4 4 6" xfId="553" xr:uid="{00000000-0005-0000-0000-000074030000}"/>
    <cellStyle name="Standard 3 4 4 6 2" xfId="955" xr:uid="{00000000-0005-0000-0000-000075030000}"/>
    <cellStyle name="Standard 3 4 4 7" xfId="554" xr:uid="{00000000-0005-0000-0000-000076030000}"/>
    <cellStyle name="Standard 3 4 4 8" xfId="819" xr:uid="{00000000-0005-0000-0000-000077030000}"/>
    <cellStyle name="Standard 3 4 5" xfId="555" xr:uid="{00000000-0005-0000-0000-000078030000}"/>
    <cellStyle name="Standard 3 4 5 2" xfId="556" xr:uid="{00000000-0005-0000-0000-000079030000}"/>
    <cellStyle name="Standard 3 4 5 2 2" xfId="557" xr:uid="{00000000-0005-0000-0000-00007A030000}"/>
    <cellStyle name="Standard 3 4 5 2 2 2" xfId="1255" xr:uid="{00000000-0005-0000-0000-00007B030000}"/>
    <cellStyle name="Standard 3 4 5 2 3" xfId="558" xr:uid="{00000000-0005-0000-0000-00007C030000}"/>
    <cellStyle name="Standard 3 4 5 2 3 2" xfId="1108" xr:uid="{00000000-0005-0000-0000-00007D030000}"/>
    <cellStyle name="Standard 3 4 5 2 4" xfId="559" xr:uid="{00000000-0005-0000-0000-00007E030000}"/>
    <cellStyle name="Standard 3 4 5 2 5" xfId="904" xr:uid="{00000000-0005-0000-0000-00007F030000}"/>
    <cellStyle name="Standard 3 4 5 3" xfId="560" xr:uid="{00000000-0005-0000-0000-000080030000}"/>
    <cellStyle name="Standard 3 4 5 3 2" xfId="561" xr:uid="{00000000-0005-0000-0000-000081030000}"/>
    <cellStyle name="Standard 3 4 5 3 3" xfId="1040" xr:uid="{00000000-0005-0000-0000-000082030000}"/>
    <cellStyle name="Standard 3 4 5 4" xfId="562" xr:uid="{00000000-0005-0000-0000-000083030000}"/>
    <cellStyle name="Standard 3 4 5 4 2" xfId="1181" xr:uid="{00000000-0005-0000-0000-000084030000}"/>
    <cellStyle name="Standard 3 4 5 5" xfId="563" xr:uid="{00000000-0005-0000-0000-000085030000}"/>
    <cellStyle name="Standard 3 4 5 5 2" xfId="972" xr:uid="{00000000-0005-0000-0000-000086030000}"/>
    <cellStyle name="Standard 3 4 5 6" xfId="564" xr:uid="{00000000-0005-0000-0000-000087030000}"/>
    <cellStyle name="Standard 3 4 5 7" xfId="836" xr:uid="{00000000-0005-0000-0000-000088030000}"/>
    <cellStyle name="Standard 3 4 6" xfId="565" xr:uid="{00000000-0005-0000-0000-000089030000}"/>
    <cellStyle name="Standard 3 4 6 2" xfId="566" xr:uid="{00000000-0005-0000-0000-00008A030000}"/>
    <cellStyle name="Standard 3 4 6 2 2" xfId="567" xr:uid="{00000000-0005-0000-0000-00008B030000}"/>
    <cellStyle name="Standard 3 4 6 2 3" xfId="1147" xr:uid="{00000000-0005-0000-0000-00008C030000}"/>
    <cellStyle name="Standard 3 4 6 3" xfId="568" xr:uid="{00000000-0005-0000-0000-00008D030000}"/>
    <cellStyle name="Standard 3 4 6 3 2" xfId="1074" xr:uid="{00000000-0005-0000-0000-00008E030000}"/>
    <cellStyle name="Standard 3 4 6 4" xfId="569" xr:uid="{00000000-0005-0000-0000-00008F030000}"/>
    <cellStyle name="Standard 3 4 6 5" xfId="870" xr:uid="{00000000-0005-0000-0000-000090030000}"/>
    <cellStyle name="Standard 3 4 7" xfId="570" xr:uid="{00000000-0005-0000-0000-000091030000}"/>
    <cellStyle name="Standard 3 4 7 2" xfId="571" xr:uid="{00000000-0005-0000-0000-000092030000}"/>
    <cellStyle name="Standard 3 4 7 3" xfId="1006" xr:uid="{00000000-0005-0000-0000-000093030000}"/>
    <cellStyle name="Standard 3 4 8" xfId="572" xr:uid="{00000000-0005-0000-0000-000094030000}"/>
    <cellStyle name="Standard 3 4 8 2" xfId="1142" xr:uid="{00000000-0005-0000-0000-000095030000}"/>
    <cellStyle name="Standard 3 4 9" xfId="573" xr:uid="{00000000-0005-0000-0000-000096030000}"/>
    <cellStyle name="Standard 3 4 9 2" xfId="938" xr:uid="{00000000-0005-0000-0000-000097030000}"/>
    <cellStyle name="Standard 3 5" xfId="574" xr:uid="{00000000-0005-0000-0000-000098030000}"/>
    <cellStyle name="Standard 3 5 10" xfId="575" xr:uid="{00000000-0005-0000-0000-000099030000}"/>
    <cellStyle name="Standard 3 5 11" xfId="803" xr:uid="{00000000-0005-0000-0000-00009A030000}"/>
    <cellStyle name="Standard 3 5 2" xfId="576" xr:uid="{00000000-0005-0000-0000-00009B030000}"/>
    <cellStyle name="Standard 3 5 2 2" xfId="577" xr:uid="{00000000-0005-0000-0000-00009C030000}"/>
    <cellStyle name="Standard 3 5 2 2 2" xfId="578" xr:uid="{00000000-0005-0000-0000-00009D030000}"/>
    <cellStyle name="Standard 3 5 2 2 2 2" xfId="579" xr:uid="{00000000-0005-0000-0000-00009E030000}"/>
    <cellStyle name="Standard 3 5 2 2 2 2 2" xfId="580" xr:uid="{00000000-0005-0000-0000-00009F030000}"/>
    <cellStyle name="Standard 3 5 2 2 2 2 2 2" xfId="1256" xr:uid="{00000000-0005-0000-0000-0000A0030000}"/>
    <cellStyle name="Standard 3 5 2 2 2 2 3" xfId="581" xr:uid="{00000000-0005-0000-0000-0000A1030000}"/>
    <cellStyle name="Standard 3 5 2 2 2 2 3 2" xfId="1131" xr:uid="{00000000-0005-0000-0000-0000A2030000}"/>
    <cellStyle name="Standard 3 5 2 2 2 2 4" xfId="582" xr:uid="{00000000-0005-0000-0000-0000A3030000}"/>
    <cellStyle name="Standard 3 5 2 2 2 2 5" xfId="927" xr:uid="{00000000-0005-0000-0000-0000A4030000}"/>
    <cellStyle name="Standard 3 5 2 2 2 3" xfId="583" xr:uid="{00000000-0005-0000-0000-0000A5030000}"/>
    <cellStyle name="Standard 3 5 2 2 2 3 2" xfId="584" xr:uid="{00000000-0005-0000-0000-0000A6030000}"/>
    <cellStyle name="Standard 3 5 2 2 2 3 3" xfId="1063" xr:uid="{00000000-0005-0000-0000-0000A7030000}"/>
    <cellStyle name="Standard 3 5 2 2 2 4" xfId="585" xr:uid="{00000000-0005-0000-0000-0000A8030000}"/>
    <cellStyle name="Standard 3 5 2 2 2 4 2" xfId="1204" xr:uid="{00000000-0005-0000-0000-0000A9030000}"/>
    <cellStyle name="Standard 3 5 2 2 2 5" xfId="586" xr:uid="{00000000-0005-0000-0000-0000AA030000}"/>
    <cellStyle name="Standard 3 5 2 2 2 5 2" xfId="995" xr:uid="{00000000-0005-0000-0000-0000AB030000}"/>
    <cellStyle name="Standard 3 5 2 2 2 6" xfId="587" xr:uid="{00000000-0005-0000-0000-0000AC030000}"/>
    <cellStyle name="Standard 3 5 2 2 2 7" xfId="859" xr:uid="{00000000-0005-0000-0000-0000AD030000}"/>
    <cellStyle name="Standard 3 5 2 2 3" xfId="588" xr:uid="{00000000-0005-0000-0000-0000AE030000}"/>
    <cellStyle name="Standard 3 5 2 2 3 2" xfId="589" xr:uid="{00000000-0005-0000-0000-0000AF030000}"/>
    <cellStyle name="Standard 3 5 2 2 3 2 2" xfId="1257" xr:uid="{00000000-0005-0000-0000-0000B0030000}"/>
    <cellStyle name="Standard 3 5 2 2 3 3" xfId="590" xr:uid="{00000000-0005-0000-0000-0000B1030000}"/>
    <cellStyle name="Standard 3 5 2 2 3 3 2" xfId="1097" xr:uid="{00000000-0005-0000-0000-0000B2030000}"/>
    <cellStyle name="Standard 3 5 2 2 3 4" xfId="591" xr:uid="{00000000-0005-0000-0000-0000B3030000}"/>
    <cellStyle name="Standard 3 5 2 2 3 5" xfId="893" xr:uid="{00000000-0005-0000-0000-0000B4030000}"/>
    <cellStyle name="Standard 3 5 2 2 4" xfId="592" xr:uid="{00000000-0005-0000-0000-0000B5030000}"/>
    <cellStyle name="Standard 3 5 2 2 4 2" xfId="593" xr:uid="{00000000-0005-0000-0000-0000B6030000}"/>
    <cellStyle name="Standard 3 5 2 2 4 3" xfId="1029" xr:uid="{00000000-0005-0000-0000-0000B7030000}"/>
    <cellStyle name="Standard 3 5 2 2 5" xfId="594" xr:uid="{00000000-0005-0000-0000-0000B8030000}"/>
    <cellStyle name="Standard 3 5 2 2 5 2" xfId="1170" xr:uid="{00000000-0005-0000-0000-0000B9030000}"/>
    <cellStyle name="Standard 3 5 2 2 6" xfId="595" xr:uid="{00000000-0005-0000-0000-0000BA030000}"/>
    <cellStyle name="Standard 3 5 2 2 6 2" xfId="961" xr:uid="{00000000-0005-0000-0000-0000BB030000}"/>
    <cellStyle name="Standard 3 5 2 2 7" xfId="596" xr:uid="{00000000-0005-0000-0000-0000BC030000}"/>
    <cellStyle name="Standard 3 5 2 2 8" xfId="825" xr:uid="{00000000-0005-0000-0000-0000BD030000}"/>
    <cellStyle name="Standard 3 5 2 3" xfId="597" xr:uid="{00000000-0005-0000-0000-0000BE030000}"/>
    <cellStyle name="Standard 3 5 2 3 2" xfId="598" xr:uid="{00000000-0005-0000-0000-0000BF030000}"/>
    <cellStyle name="Standard 3 5 2 3 2 2" xfId="599" xr:uid="{00000000-0005-0000-0000-0000C0030000}"/>
    <cellStyle name="Standard 3 5 2 3 2 2 2" xfId="1258" xr:uid="{00000000-0005-0000-0000-0000C1030000}"/>
    <cellStyle name="Standard 3 5 2 3 2 3" xfId="600" xr:uid="{00000000-0005-0000-0000-0000C2030000}"/>
    <cellStyle name="Standard 3 5 2 3 2 3 2" xfId="1114" xr:uid="{00000000-0005-0000-0000-0000C3030000}"/>
    <cellStyle name="Standard 3 5 2 3 2 4" xfId="601" xr:uid="{00000000-0005-0000-0000-0000C4030000}"/>
    <cellStyle name="Standard 3 5 2 3 2 5" xfId="910" xr:uid="{00000000-0005-0000-0000-0000C5030000}"/>
    <cellStyle name="Standard 3 5 2 3 3" xfId="602" xr:uid="{00000000-0005-0000-0000-0000C6030000}"/>
    <cellStyle name="Standard 3 5 2 3 3 2" xfId="603" xr:uid="{00000000-0005-0000-0000-0000C7030000}"/>
    <cellStyle name="Standard 3 5 2 3 3 3" xfId="1046" xr:uid="{00000000-0005-0000-0000-0000C8030000}"/>
    <cellStyle name="Standard 3 5 2 3 4" xfId="604" xr:uid="{00000000-0005-0000-0000-0000C9030000}"/>
    <cellStyle name="Standard 3 5 2 3 4 2" xfId="1187" xr:uid="{00000000-0005-0000-0000-0000CA030000}"/>
    <cellStyle name="Standard 3 5 2 3 5" xfId="605" xr:uid="{00000000-0005-0000-0000-0000CB030000}"/>
    <cellStyle name="Standard 3 5 2 3 5 2" xfId="978" xr:uid="{00000000-0005-0000-0000-0000CC030000}"/>
    <cellStyle name="Standard 3 5 2 3 6" xfId="606" xr:uid="{00000000-0005-0000-0000-0000CD030000}"/>
    <cellStyle name="Standard 3 5 2 3 7" xfId="842" xr:uid="{00000000-0005-0000-0000-0000CE030000}"/>
    <cellStyle name="Standard 3 5 2 4" xfId="607" xr:uid="{00000000-0005-0000-0000-0000CF030000}"/>
    <cellStyle name="Standard 3 5 2 4 2" xfId="608" xr:uid="{00000000-0005-0000-0000-0000D0030000}"/>
    <cellStyle name="Standard 3 5 2 4 2 2" xfId="1259" xr:uid="{00000000-0005-0000-0000-0000D1030000}"/>
    <cellStyle name="Standard 3 5 2 4 3" xfId="609" xr:uid="{00000000-0005-0000-0000-0000D2030000}"/>
    <cellStyle name="Standard 3 5 2 4 3 2" xfId="1080" xr:uid="{00000000-0005-0000-0000-0000D3030000}"/>
    <cellStyle name="Standard 3 5 2 4 4" xfId="610" xr:uid="{00000000-0005-0000-0000-0000D4030000}"/>
    <cellStyle name="Standard 3 5 2 4 5" xfId="876" xr:uid="{00000000-0005-0000-0000-0000D5030000}"/>
    <cellStyle name="Standard 3 5 2 5" xfId="611" xr:uid="{00000000-0005-0000-0000-0000D6030000}"/>
    <cellStyle name="Standard 3 5 2 5 2" xfId="612" xr:uid="{00000000-0005-0000-0000-0000D7030000}"/>
    <cellStyle name="Standard 3 5 2 5 3" xfId="1012" xr:uid="{00000000-0005-0000-0000-0000D8030000}"/>
    <cellStyle name="Standard 3 5 2 6" xfId="613" xr:uid="{00000000-0005-0000-0000-0000D9030000}"/>
    <cellStyle name="Standard 3 5 2 6 2" xfId="1153" xr:uid="{00000000-0005-0000-0000-0000DA030000}"/>
    <cellStyle name="Standard 3 5 2 7" xfId="614" xr:uid="{00000000-0005-0000-0000-0000DB030000}"/>
    <cellStyle name="Standard 3 5 2 7 2" xfId="944" xr:uid="{00000000-0005-0000-0000-0000DC030000}"/>
    <cellStyle name="Standard 3 5 2 8" xfId="615" xr:uid="{00000000-0005-0000-0000-0000DD030000}"/>
    <cellStyle name="Standard 3 5 2 9" xfId="808" xr:uid="{00000000-0005-0000-0000-0000DE030000}"/>
    <cellStyle name="Standard 3 5 3" xfId="616" xr:uid="{00000000-0005-0000-0000-0000DF030000}"/>
    <cellStyle name="Standard 3 5 3 2" xfId="617" xr:uid="{00000000-0005-0000-0000-0000E0030000}"/>
    <cellStyle name="Standard 3 5 3 2 2" xfId="618" xr:uid="{00000000-0005-0000-0000-0000E1030000}"/>
    <cellStyle name="Standard 3 5 3 2 2 2" xfId="619" xr:uid="{00000000-0005-0000-0000-0000E2030000}"/>
    <cellStyle name="Standard 3 5 3 2 2 2 2" xfId="620" xr:uid="{00000000-0005-0000-0000-0000E3030000}"/>
    <cellStyle name="Standard 3 5 3 2 2 2 2 2" xfId="1260" xr:uid="{00000000-0005-0000-0000-0000E4030000}"/>
    <cellStyle name="Standard 3 5 3 2 2 2 3" xfId="621" xr:uid="{00000000-0005-0000-0000-0000E5030000}"/>
    <cellStyle name="Standard 3 5 3 2 2 2 3 2" xfId="1136" xr:uid="{00000000-0005-0000-0000-0000E6030000}"/>
    <cellStyle name="Standard 3 5 3 2 2 2 4" xfId="622" xr:uid="{00000000-0005-0000-0000-0000E7030000}"/>
    <cellStyle name="Standard 3 5 3 2 2 2 5" xfId="932" xr:uid="{00000000-0005-0000-0000-0000E8030000}"/>
    <cellStyle name="Standard 3 5 3 2 2 3" xfId="623" xr:uid="{00000000-0005-0000-0000-0000E9030000}"/>
    <cellStyle name="Standard 3 5 3 2 2 3 2" xfId="624" xr:uid="{00000000-0005-0000-0000-0000EA030000}"/>
    <cellStyle name="Standard 3 5 3 2 2 3 3" xfId="1068" xr:uid="{00000000-0005-0000-0000-0000EB030000}"/>
    <cellStyle name="Standard 3 5 3 2 2 4" xfId="625" xr:uid="{00000000-0005-0000-0000-0000EC030000}"/>
    <cellStyle name="Standard 3 5 3 2 2 4 2" xfId="1209" xr:uid="{00000000-0005-0000-0000-0000ED030000}"/>
    <cellStyle name="Standard 3 5 3 2 2 5" xfId="626" xr:uid="{00000000-0005-0000-0000-0000EE030000}"/>
    <cellStyle name="Standard 3 5 3 2 2 5 2" xfId="1000" xr:uid="{00000000-0005-0000-0000-0000EF030000}"/>
    <cellStyle name="Standard 3 5 3 2 2 6" xfId="627" xr:uid="{00000000-0005-0000-0000-0000F0030000}"/>
    <cellStyle name="Standard 3 5 3 2 2 7" xfId="864" xr:uid="{00000000-0005-0000-0000-0000F1030000}"/>
    <cellStyle name="Standard 3 5 3 2 3" xfId="628" xr:uid="{00000000-0005-0000-0000-0000F2030000}"/>
    <cellStyle name="Standard 3 5 3 2 3 2" xfId="629" xr:uid="{00000000-0005-0000-0000-0000F3030000}"/>
    <cellStyle name="Standard 3 5 3 2 3 2 2" xfId="1261" xr:uid="{00000000-0005-0000-0000-0000F4030000}"/>
    <cellStyle name="Standard 3 5 3 2 3 3" xfId="630" xr:uid="{00000000-0005-0000-0000-0000F5030000}"/>
    <cellStyle name="Standard 3 5 3 2 3 3 2" xfId="1102" xr:uid="{00000000-0005-0000-0000-0000F6030000}"/>
    <cellStyle name="Standard 3 5 3 2 3 4" xfId="631" xr:uid="{00000000-0005-0000-0000-0000F7030000}"/>
    <cellStyle name="Standard 3 5 3 2 3 5" xfId="898" xr:uid="{00000000-0005-0000-0000-0000F8030000}"/>
    <cellStyle name="Standard 3 5 3 2 4" xfId="632" xr:uid="{00000000-0005-0000-0000-0000F9030000}"/>
    <cellStyle name="Standard 3 5 3 2 4 2" xfId="633" xr:uid="{00000000-0005-0000-0000-0000FA030000}"/>
    <cellStyle name="Standard 3 5 3 2 4 3" xfId="1034" xr:uid="{00000000-0005-0000-0000-0000FB030000}"/>
    <cellStyle name="Standard 3 5 3 2 5" xfId="634" xr:uid="{00000000-0005-0000-0000-0000FC030000}"/>
    <cellStyle name="Standard 3 5 3 2 5 2" xfId="1175" xr:uid="{00000000-0005-0000-0000-0000FD030000}"/>
    <cellStyle name="Standard 3 5 3 2 6" xfId="635" xr:uid="{00000000-0005-0000-0000-0000FE030000}"/>
    <cellStyle name="Standard 3 5 3 2 6 2" xfId="966" xr:uid="{00000000-0005-0000-0000-0000FF030000}"/>
    <cellStyle name="Standard 3 5 3 2 7" xfId="636" xr:uid="{00000000-0005-0000-0000-000000040000}"/>
    <cellStyle name="Standard 3 5 3 2 8" xfId="830" xr:uid="{00000000-0005-0000-0000-000001040000}"/>
    <cellStyle name="Standard 3 5 3 3" xfId="637" xr:uid="{00000000-0005-0000-0000-000002040000}"/>
    <cellStyle name="Standard 3 5 3 3 2" xfId="638" xr:uid="{00000000-0005-0000-0000-000003040000}"/>
    <cellStyle name="Standard 3 5 3 3 2 2" xfId="639" xr:uid="{00000000-0005-0000-0000-000004040000}"/>
    <cellStyle name="Standard 3 5 3 3 2 2 2" xfId="1262" xr:uid="{00000000-0005-0000-0000-000005040000}"/>
    <cellStyle name="Standard 3 5 3 3 2 3" xfId="640" xr:uid="{00000000-0005-0000-0000-000006040000}"/>
    <cellStyle name="Standard 3 5 3 3 2 3 2" xfId="1119" xr:uid="{00000000-0005-0000-0000-000007040000}"/>
    <cellStyle name="Standard 3 5 3 3 2 4" xfId="641" xr:uid="{00000000-0005-0000-0000-000008040000}"/>
    <cellStyle name="Standard 3 5 3 3 2 5" xfId="915" xr:uid="{00000000-0005-0000-0000-000009040000}"/>
    <cellStyle name="Standard 3 5 3 3 3" xfId="642" xr:uid="{00000000-0005-0000-0000-00000A040000}"/>
    <cellStyle name="Standard 3 5 3 3 3 2" xfId="643" xr:uid="{00000000-0005-0000-0000-00000B040000}"/>
    <cellStyle name="Standard 3 5 3 3 3 3" xfId="1051" xr:uid="{00000000-0005-0000-0000-00000C040000}"/>
    <cellStyle name="Standard 3 5 3 3 4" xfId="644" xr:uid="{00000000-0005-0000-0000-00000D040000}"/>
    <cellStyle name="Standard 3 5 3 3 4 2" xfId="1192" xr:uid="{00000000-0005-0000-0000-00000E040000}"/>
    <cellStyle name="Standard 3 5 3 3 5" xfId="645" xr:uid="{00000000-0005-0000-0000-00000F040000}"/>
    <cellStyle name="Standard 3 5 3 3 5 2" xfId="983" xr:uid="{00000000-0005-0000-0000-000010040000}"/>
    <cellStyle name="Standard 3 5 3 3 6" xfId="646" xr:uid="{00000000-0005-0000-0000-000011040000}"/>
    <cellStyle name="Standard 3 5 3 3 7" xfId="847" xr:uid="{00000000-0005-0000-0000-000012040000}"/>
    <cellStyle name="Standard 3 5 3 4" xfId="647" xr:uid="{00000000-0005-0000-0000-000013040000}"/>
    <cellStyle name="Standard 3 5 3 4 2" xfId="648" xr:uid="{00000000-0005-0000-0000-000014040000}"/>
    <cellStyle name="Standard 3 5 3 4 2 2" xfId="1263" xr:uid="{00000000-0005-0000-0000-000015040000}"/>
    <cellStyle name="Standard 3 5 3 4 3" xfId="649" xr:uid="{00000000-0005-0000-0000-000016040000}"/>
    <cellStyle name="Standard 3 5 3 4 3 2" xfId="1085" xr:uid="{00000000-0005-0000-0000-000017040000}"/>
    <cellStyle name="Standard 3 5 3 4 4" xfId="650" xr:uid="{00000000-0005-0000-0000-000018040000}"/>
    <cellStyle name="Standard 3 5 3 4 5" xfId="881" xr:uid="{00000000-0005-0000-0000-000019040000}"/>
    <cellStyle name="Standard 3 5 3 5" xfId="651" xr:uid="{00000000-0005-0000-0000-00001A040000}"/>
    <cellStyle name="Standard 3 5 3 5 2" xfId="652" xr:uid="{00000000-0005-0000-0000-00001B040000}"/>
    <cellStyle name="Standard 3 5 3 5 3" xfId="1017" xr:uid="{00000000-0005-0000-0000-00001C040000}"/>
    <cellStyle name="Standard 3 5 3 6" xfId="653" xr:uid="{00000000-0005-0000-0000-00001D040000}"/>
    <cellStyle name="Standard 3 5 3 6 2" xfId="1158" xr:uid="{00000000-0005-0000-0000-00001E040000}"/>
    <cellStyle name="Standard 3 5 3 7" xfId="654" xr:uid="{00000000-0005-0000-0000-00001F040000}"/>
    <cellStyle name="Standard 3 5 3 7 2" xfId="949" xr:uid="{00000000-0005-0000-0000-000020040000}"/>
    <cellStyle name="Standard 3 5 3 8" xfId="655" xr:uid="{00000000-0005-0000-0000-000021040000}"/>
    <cellStyle name="Standard 3 5 3 9" xfId="813" xr:uid="{00000000-0005-0000-0000-000022040000}"/>
    <cellStyle name="Standard 3 5 4" xfId="656" xr:uid="{00000000-0005-0000-0000-000023040000}"/>
    <cellStyle name="Standard 3 5 4 2" xfId="657" xr:uid="{00000000-0005-0000-0000-000024040000}"/>
    <cellStyle name="Standard 3 5 4 2 2" xfId="658" xr:uid="{00000000-0005-0000-0000-000025040000}"/>
    <cellStyle name="Standard 3 5 4 2 2 2" xfId="659" xr:uid="{00000000-0005-0000-0000-000026040000}"/>
    <cellStyle name="Standard 3 5 4 2 2 2 2" xfId="1264" xr:uid="{00000000-0005-0000-0000-000027040000}"/>
    <cellStyle name="Standard 3 5 4 2 2 3" xfId="660" xr:uid="{00000000-0005-0000-0000-000028040000}"/>
    <cellStyle name="Standard 3 5 4 2 2 3 2" xfId="1126" xr:uid="{00000000-0005-0000-0000-000029040000}"/>
    <cellStyle name="Standard 3 5 4 2 2 4" xfId="661" xr:uid="{00000000-0005-0000-0000-00002A040000}"/>
    <cellStyle name="Standard 3 5 4 2 2 5" xfId="922" xr:uid="{00000000-0005-0000-0000-00002B040000}"/>
    <cellStyle name="Standard 3 5 4 2 3" xfId="662" xr:uid="{00000000-0005-0000-0000-00002C040000}"/>
    <cellStyle name="Standard 3 5 4 2 3 2" xfId="663" xr:uid="{00000000-0005-0000-0000-00002D040000}"/>
    <cellStyle name="Standard 3 5 4 2 3 3" xfId="1058" xr:uid="{00000000-0005-0000-0000-00002E040000}"/>
    <cellStyle name="Standard 3 5 4 2 4" xfId="664" xr:uid="{00000000-0005-0000-0000-00002F040000}"/>
    <cellStyle name="Standard 3 5 4 2 4 2" xfId="1199" xr:uid="{00000000-0005-0000-0000-000030040000}"/>
    <cellStyle name="Standard 3 5 4 2 5" xfId="665" xr:uid="{00000000-0005-0000-0000-000031040000}"/>
    <cellStyle name="Standard 3 5 4 2 5 2" xfId="990" xr:uid="{00000000-0005-0000-0000-000032040000}"/>
    <cellStyle name="Standard 3 5 4 2 6" xfId="666" xr:uid="{00000000-0005-0000-0000-000033040000}"/>
    <cellStyle name="Standard 3 5 4 2 7" xfId="854" xr:uid="{00000000-0005-0000-0000-000034040000}"/>
    <cellStyle name="Standard 3 5 4 3" xfId="667" xr:uid="{00000000-0005-0000-0000-000035040000}"/>
    <cellStyle name="Standard 3 5 4 3 2" xfId="668" xr:uid="{00000000-0005-0000-0000-000036040000}"/>
    <cellStyle name="Standard 3 5 4 3 2 2" xfId="1265" xr:uid="{00000000-0005-0000-0000-000037040000}"/>
    <cellStyle name="Standard 3 5 4 3 3" xfId="669" xr:uid="{00000000-0005-0000-0000-000038040000}"/>
    <cellStyle name="Standard 3 5 4 3 3 2" xfId="1092" xr:uid="{00000000-0005-0000-0000-000039040000}"/>
    <cellStyle name="Standard 3 5 4 3 4" xfId="670" xr:uid="{00000000-0005-0000-0000-00003A040000}"/>
    <cellStyle name="Standard 3 5 4 3 5" xfId="888" xr:uid="{00000000-0005-0000-0000-00003B040000}"/>
    <cellStyle name="Standard 3 5 4 4" xfId="671" xr:uid="{00000000-0005-0000-0000-00003C040000}"/>
    <cellStyle name="Standard 3 5 4 4 2" xfId="672" xr:uid="{00000000-0005-0000-0000-00003D040000}"/>
    <cellStyle name="Standard 3 5 4 4 3" xfId="1024" xr:uid="{00000000-0005-0000-0000-00003E040000}"/>
    <cellStyle name="Standard 3 5 4 5" xfId="673" xr:uid="{00000000-0005-0000-0000-00003F040000}"/>
    <cellStyle name="Standard 3 5 4 5 2" xfId="1165" xr:uid="{00000000-0005-0000-0000-000040040000}"/>
    <cellStyle name="Standard 3 5 4 6" xfId="674" xr:uid="{00000000-0005-0000-0000-000041040000}"/>
    <cellStyle name="Standard 3 5 4 6 2" xfId="956" xr:uid="{00000000-0005-0000-0000-000042040000}"/>
    <cellStyle name="Standard 3 5 4 7" xfId="675" xr:uid="{00000000-0005-0000-0000-000043040000}"/>
    <cellStyle name="Standard 3 5 4 8" xfId="820" xr:uid="{00000000-0005-0000-0000-000044040000}"/>
    <cellStyle name="Standard 3 5 5" xfId="676" xr:uid="{00000000-0005-0000-0000-000045040000}"/>
    <cellStyle name="Standard 3 5 5 2" xfId="677" xr:uid="{00000000-0005-0000-0000-000046040000}"/>
    <cellStyle name="Standard 3 5 5 2 2" xfId="678" xr:uid="{00000000-0005-0000-0000-000047040000}"/>
    <cellStyle name="Standard 3 5 5 2 2 2" xfId="1266" xr:uid="{00000000-0005-0000-0000-000048040000}"/>
    <cellStyle name="Standard 3 5 5 2 3" xfId="679" xr:uid="{00000000-0005-0000-0000-000049040000}"/>
    <cellStyle name="Standard 3 5 5 2 3 2" xfId="1109" xr:uid="{00000000-0005-0000-0000-00004A040000}"/>
    <cellStyle name="Standard 3 5 5 2 4" xfId="680" xr:uid="{00000000-0005-0000-0000-00004B040000}"/>
    <cellStyle name="Standard 3 5 5 2 5" xfId="905" xr:uid="{00000000-0005-0000-0000-00004C040000}"/>
    <cellStyle name="Standard 3 5 5 3" xfId="681" xr:uid="{00000000-0005-0000-0000-00004D040000}"/>
    <cellStyle name="Standard 3 5 5 3 2" xfId="682" xr:uid="{00000000-0005-0000-0000-00004E040000}"/>
    <cellStyle name="Standard 3 5 5 3 3" xfId="1041" xr:uid="{00000000-0005-0000-0000-00004F040000}"/>
    <cellStyle name="Standard 3 5 5 4" xfId="683" xr:uid="{00000000-0005-0000-0000-000050040000}"/>
    <cellStyle name="Standard 3 5 5 4 2" xfId="1182" xr:uid="{00000000-0005-0000-0000-000051040000}"/>
    <cellStyle name="Standard 3 5 5 5" xfId="684" xr:uid="{00000000-0005-0000-0000-000052040000}"/>
    <cellStyle name="Standard 3 5 5 5 2" xfId="973" xr:uid="{00000000-0005-0000-0000-000053040000}"/>
    <cellStyle name="Standard 3 5 5 6" xfId="685" xr:uid="{00000000-0005-0000-0000-000054040000}"/>
    <cellStyle name="Standard 3 5 5 7" xfId="837" xr:uid="{00000000-0005-0000-0000-000055040000}"/>
    <cellStyle name="Standard 3 5 6" xfId="686" xr:uid="{00000000-0005-0000-0000-000056040000}"/>
    <cellStyle name="Standard 3 5 6 2" xfId="687" xr:uid="{00000000-0005-0000-0000-000057040000}"/>
    <cellStyle name="Standard 3 5 6 2 2" xfId="1267" xr:uid="{00000000-0005-0000-0000-000058040000}"/>
    <cellStyle name="Standard 3 5 6 3" xfId="688" xr:uid="{00000000-0005-0000-0000-000059040000}"/>
    <cellStyle name="Standard 3 5 6 3 2" xfId="1075" xr:uid="{00000000-0005-0000-0000-00005A040000}"/>
    <cellStyle name="Standard 3 5 6 4" xfId="689" xr:uid="{00000000-0005-0000-0000-00005B040000}"/>
    <cellStyle name="Standard 3 5 6 5" xfId="871" xr:uid="{00000000-0005-0000-0000-00005C040000}"/>
    <cellStyle name="Standard 3 5 7" xfId="690" xr:uid="{00000000-0005-0000-0000-00005D040000}"/>
    <cellStyle name="Standard 3 5 7 2" xfId="691" xr:uid="{00000000-0005-0000-0000-00005E040000}"/>
    <cellStyle name="Standard 3 5 7 3" xfId="1007" xr:uid="{00000000-0005-0000-0000-00005F040000}"/>
    <cellStyle name="Standard 3 5 8" xfId="692" xr:uid="{00000000-0005-0000-0000-000060040000}"/>
    <cellStyle name="Standard 3 5 8 2" xfId="1148" xr:uid="{00000000-0005-0000-0000-000061040000}"/>
    <cellStyle name="Standard 3 5 9" xfId="693" xr:uid="{00000000-0005-0000-0000-000062040000}"/>
    <cellStyle name="Standard 3 5 9 2" xfId="939" xr:uid="{00000000-0005-0000-0000-000063040000}"/>
    <cellStyle name="Standard 3 6" xfId="694" xr:uid="{00000000-0005-0000-0000-000064040000}"/>
    <cellStyle name="Standard 3 7" xfId="695" xr:uid="{00000000-0005-0000-0000-000065040000}"/>
    <cellStyle name="Standard 3 7 2" xfId="696" xr:uid="{00000000-0005-0000-0000-000066040000}"/>
    <cellStyle name="Standard 3 7 2 2" xfId="697" xr:uid="{00000000-0005-0000-0000-000067040000}"/>
    <cellStyle name="Standard 3 7 2 2 2" xfId="698" xr:uid="{00000000-0005-0000-0000-000068040000}"/>
    <cellStyle name="Standard 3 7 2 2 2 2" xfId="1268" xr:uid="{00000000-0005-0000-0000-000069040000}"/>
    <cellStyle name="Standard 3 7 2 2 3" xfId="699" xr:uid="{00000000-0005-0000-0000-00006A040000}"/>
    <cellStyle name="Standard 3 7 2 2 3 2" xfId="1120" xr:uid="{00000000-0005-0000-0000-00006B040000}"/>
    <cellStyle name="Standard 3 7 2 2 4" xfId="700" xr:uid="{00000000-0005-0000-0000-00006C040000}"/>
    <cellStyle name="Standard 3 7 2 2 5" xfId="916" xr:uid="{00000000-0005-0000-0000-00006D040000}"/>
    <cellStyle name="Standard 3 7 2 3" xfId="701" xr:uid="{00000000-0005-0000-0000-00006E040000}"/>
    <cellStyle name="Standard 3 7 2 3 2" xfId="702" xr:uid="{00000000-0005-0000-0000-00006F040000}"/>
    <cellStyle name="Standard 3 7 2 3 3" xfId="1052" xr:uid="{00000000-0005-0000-0000-000070040000}"/>
    <cellStyle name="Standard 3 7 2 4" xfId="703" xr:uid="{00000000-0005-0000-0000-000071040000}"/>
    <cellStyle name="Standard 3 7 2 4 2" xfId="1193" xr:uid="{00000000-0005-0000-0000-000072040000}"/>
    <cellStyle name="Standard 3 7 2 5" xfId="704" xr:uid="{00000000-0005-0000-0000-000073040000}"/>
    <cellStyle name="Standard 3 7 2 5 2" xfId="984" xr:uid="{00000000-0005-0000-0000-000074040000}"/>
    <cellStyle name="Standard 3 7 2 6" xfId="705" xr:uid="{00000000-0005-0000-0000-000075040000}"/>
    <cellStyle name="Standard 3 7 2 7" xfId="848" xr:uid="{00000000-0005-0000-0000-000076040000}"/>
    <cellStyle name="Standard 3 7 3" xfId="706" xr:uid="{00000000-0005-0000-0000-000077040000}"/>
    <cellStyle name="Standard 3 7 3 2" xfId="707" xr:uid="{00000000-0005-0000-0000-000078040000}"/>
    <cellStyle name="Standard 3 7 3 2 2" xfId="1269" xr:uid="{00000000-0005-0000-0000-000079040000}"/>
    <cellStyle name="Standard 3 7 3 3" xfId="708" xr:uid="{00000000-0005-0000-0000-00007A040000}"/>
    <cellStyle name="Standard 3 7 3 3 2" xfId="1086" xr:uid="{00000000-0005-0000-0000-00007B040000}"/>
    <cellStyle name="Standard 3 7 3 4" xfId="709" xr:uid="{00000000-0005-0000-0000-00007C040000}"/>
    <cellStyle name="Standard 3 7 3 5" xfId="882" xr:uid="{00000000-0005-0000-0000-00007D040000}"/>
    <cellStyle name="Standard 3 7 4" xfId="710" xr:uid="{00000000-0005-0000-0000-00007E040000}"/>
    <cellStyle name="Standard 3 7 4 2" xfId="711" xr:uid="{00000000-0005-0000-0000-00007F040000}"/>
    <cellStyle name="Standard 3 7 4 3" xfId="1018" xr:uid="{00000000-0005-0000-0000-000080040000}"/>
    <cellStyle name="Standard 3 7 5" xfId="712" xr:uid="{00000000-0005-0000-0000-000081040000}"/>
    <cellStyle name="Standard 3 7 5 2" xfId="1159" xr:uid="{00000000-0005-0000-0000-000082040000}"/>
    <cellStyle name="Standard 3 7 6" xfId="713" xr:uid="{00000000-0005-0000-0000-000083040000}"/>
    <cellStyle name="Standard 3 7 6 2" xfId="950" xr:uid="{00000000-0005-0000-0000-000084040000}"/>
    <cellStyle name="Standard 3 7 7" xfId="714" xr:uid="{00000000-0005-0000-0000-000085040000}"/>
    <cellStyle name="Standard 3 7 8" xfId="814" xr:uid="{00000000-0005-0000-0000-000086040000}"/>
    <cellStyle name="Standard 3 8" xfId="715" xr:uid="{00000000-0005-0000-0000-000087040000}"/>
    <cellStyle name="Standard 3 8 2" xfId="716" xr:uid="{00000000-0005-0000-0000-000088040000}"/>
    <cellStyle name="Standard 3 8 2 2" xfId="717" xr:uid="{00000000-0005-0000-0000-000089040000}"/>
    <cellStyle name="Standard 3 8 2 2 2" xfId="718" xr:uid="{00000000-0005-0000-0000-00008A040000}"/>
    <cellStyle name="Standard 3 8 2 2 2 2" xfId="1270" xr:uid="{00000000-0005-0000-0000-00008B040000}"/>
    <cellStyle name="Standard 3 8 2 2 3" xfId="719" xr:uid="{00000000-0005-0000-0000-00008C040000}"/>
    <cellStyle name="Standard 3 8 2 2 3 2" xfId="1121" xr:uid="{00000000-0005-0000-0000-00008D040000}"/>
    <cellStyle name="Standard 3 8 2 2 4" xfId="720" xr:uid="{00000000-0005-0000-0000-00008E040000}"/>
    <cellStyle name="Standard 3 8 2 2 5" xfId="917" xr:uid="{00000000-0005-0000-0000-00008F040000}"/>
    <cellStyle name="Standard 3 8 2 3" xfId="721" xr:uid="{00000000-0005-0000-0000-000090040000}"/>
    <cellStyle name="Standard 3 8 2 3 2" xfId="722" xr:uid="{00000000-0005-0000-0000-000091040000}"/>
    <cellStyle name="Standard 3 8 2 3 3" xfId="1053" xr:uid="{00000000-0005-0000-0000-000092040000}"/>
    <cellStyle name="Standard 3 8 2 4" xfId="723" xr:uid="{00000000-0005-0000-0000-000093040000}"/>
    <cellStyle name="Standard 3 8 2 4 2" xfId="1194" xr:uid="{00000000-0005-0000-0000-000094040000}"/>
    <cellStyle name="Standard 3 8 2 5" xfId="724" xr:uid="{00000000-0005-0000-0000-000095040000}"/>
    <cellStyle name="Standard 3 8 2 5 2" xfId="985" xr:uid="{00000000-0005-0000-0000-000096040000}"/>
    <cellStyle name="Standard 3 8 2 6" xfId="725" xr:uid="{00000000-0005-0000-0000-000097040000}"/>
    <cellStyle name="Standard 3 8 2 7" xfId="849" xr:uid="{00000000-0005-0000-0000-000098040000}"/>
    <cellStyle name="Standard 3 8 3" xfId="726" xr:uid="{00000000-0005-0000-0000-000099040000}"/>
    <cellStyle name="Standard 3 8 3 2" xfId="727" xr:uid="{00000000-0005-0000-0000-00009A040000}"/>
    <cellStyle name="Standard 3 8 3 2 2" xfId="1271" xr:uid="{00000000-0005-0000-0000-00009B040000}"/>
    <cellStyle name="Standard 3 8 3 3" xfId="728" xr:uid="{00000000-0005-0000-0000-00009C040000}"/>
    <cellStyle name="Standard 3 8 3 3 2" xfId="1087" xr:uid="{00000000-0005-0000-0000-00009D040000}"/>
    <cellStyle name="Standard 3 8 3 4" xfId="729" xr:uid="{00000000-0005-0000-0000-00009E040000}"/>
    <cellStyle name="Standard 3 8 3 5" xfId="883" xr:uid="{00000000-0005-0000-0000-00009F040000}"/>
    <cellStyle name="Standard 3 8 4" xfId="730" xr:uid="{00000000-0005-0000-0000-0000A0040000}"/>
    <cellStyle name="Standard 3 8 4 2" xfId="731" xr:uid="{00000000-0005-0000-0000-0000A1040000}"/>
    <cellStyle name="Standard 3 8 4 3" xfId="1019" xr:uid="{00000000-0005-0000-0000-0000A2040000}"/>
    <cellStyle name="Standard 3 8 5" xfId="732" xr:uid="{00000000-0005-0000-0000-0000A3040000}"/>
    <cellStyle name="Standard 3 8 5 2" xfId="1160" xr:uid="{00000000-0005-0000-0000-0000A4040000}"/>
    <cellStyle name="Standard 3 8 6" xfId="733" xr:uid="{00000000-0005-0000-0000-0000A5040000}"/>
    <cellStyle name="Standard 3 8 6 2" xfId="951" xr:uid="{00000000-0005-0000-0000-0000A6040000}"/>
    <cellStyle name="Standard 3 8 7" xfId="734" xr:uid="{00000000-0005-0000-0000-0000A7040000}"/>
    <cellStyle name="Standard 3 8 8" xfId="815" xr:uid="{00000000-0005-0000-0000-0000A8040000}"/>
    <cellStyle name="Standard 3 9" xfId="735" xr:uid="{00000000-0005-0000-0000-0000A9040000}"/>
    <cellStyle name="Standard 3 9 2" xfId="736" xr:uid="{00000000-0005-0000-0000-0000AA040000}"/>
    <cellStyle name="Standard 3 9 2 2" xfId="737" xr:uid="{00000000-0005-0000-0000-0000AB040000}"/>
    <cellStyle name="Standard 3 9 2 2 2" xfId="738" xr:uid="{00000000-0005-0000-0000-0000AC040000}"/>
    <cellStyle name="Standard 3 9 2 2 2 2" xfId="1272" xr:uid="{00000000-0005-0000-0000-0000AD040000}"/>
    <cellStyle name="Standard 3 9 2 2 3" xfId="739" xr:uid="{00000000-0005-0000-0000-0000AE040000}"/>
    <cellStyle name="Standard 3 9 2 2 3 2" xfId="1137" xr:uid="{00000000-0005-0000-0000-0000AF040000}"/>
    <cellStyle name="Standard 3 9 2 2 4" xfId="740" xr:uid="{00000000-0005-0000-0000-0000B0040000}"/>
    <cellStyle name="Standard 3 9 2 2 5" xfId="933" xr:uid="{00000000-0005-0000-0000-0000B1040000}"/>
    <cellStyle name="Standard 3 9 2 3" xfId="741" xr:uid="{00000000-0005-0000-0000-0000B2040000}"/>
    <cellStyle name="Standard 3 9 2 3 2" xfId="742" xr:uid="{00000000-0005-0000-0000-0000B3040000}"/>
    <cellStyle name="Standard 3 9 2 3 3" xfId="1069" xr:uid="{00000000-0005-0000-0000-0000B4040000}"/>
    <cellStyle name="Standard 3 9 2 4" xfId="743" xr:uid="{00000000-0005-0000-0000-0000B5040000}"/>
    <cellStyle name="Standard 3 9 2 4 2" xfId="1210" xr:uid="{00000000-0005-0000-0000-0000B6040000}"/>
    <cellStyle name="Standard 3 9 2 5" xfId="744" xr:uid="{00000000-0005-0000-0000-0000B7040000}"/>
    <cellStyle name="Standard 3 9 2 5 2" xfId="1001" xr:uid="{00000000-0005-0000-0000-0000B8040000}"/>
    <cellStyle name="Standard 3 9 2 6" xfId="745" xr:uid="{00000000-0005-0000-0000-0000B9040000}"/>
    <cellStyle name="Standard 3 9 2 7" xfId="865" xr:uid="{00000000-0005-0000-0000-0000BA040000}"/>
    <cellStyle name="Standard 3 9 3" xfId="746" xr:uid="{00000000-0005-0000-0000-0000BB040000}"/>
    <cellStyle name="Standard 3 9 3 2" xfId="747" xr:uid="{00000000-0005-0000-0000-0000BC040000}"/>
    <cellStyle name="Standard 3 9 3 2 2" xfId="1273" xr:uid="{00000000-0005-0000-0000-0000BD040000}"/>
    <cellStyle name="Standard 3 9 3 3" xfId="748" xr:uid="{00000000-0005-0000-0000-0000BE040000}"/>
    <cellStyle name="Standard 3 9 3 3 2" xfId="1103" xr:uid="{00000000-0005-0000-0000-0000BF040000}"/>
    <cellStyle name="Standard 3 9 3 4" xfId="749" xr:uid="{00000000-0005-0000-0000-0000C0040000}"/>
    <cellStyle name="Standard 3 9 3 5" xfId="899" xr:uid="{00000000-0005-0000-0000-0000C1040000}"/>
    <cellStyle name="Standard 3 9 4" xfId="750" xr:uid="{00000000-0005-0000-0000-0000C2040000}"/>
    <cellStyle name="Standard 3 9 4 2" xfId="751" xr:uid="{00000000-0005-0000-0000-0000C3040000}"/>
    <cellStyle name="Standard 3 9 4 3" xfId="1035" xr:uid="{00000000-0005-0000-0000-0000C4040000}"/>
    <cellStyle name="Standard 3 9 5" xfId="752" xr:uid="{00000000-0005-0000-0000-0000C5040000}"/>
    <cellStyle name="Standard 3 9 5 2" xfId="1176" xr:uid="{00000000-0005-0000-0000-0000C6040000}"/>
    <cellStyle name="Standard 3 9 6" xfId="753" xr:uid="{00000000-0005-0000-0000-0000C7040000}"/>
    <cellStyle name="Standard 3 9 6 2" xfId="967" xr:uid="{00000000-0005-0000-0000-0000C8040000}"/>
    <cellStyle name="Standard 3 9 7" xfId="754" xr:uid="{00000000-0005-0000-0000-0000C9040000}"/>
    <cellStyle name="Standard 3 9 8" xfId="831" xr:uid="{00000000-0005-0000-0000-0000CA040000}"/>
    <cellStyle name="Standard 4" xfId="9" xr:uid="{00000000-0005-0000-0000-0000CB040000}"/>
    <cellStyle name="Standard 4 2" xfId="755" xr:uid="{00000000-0005-0000-0000-0000CC040000}"/>
    <cellStyle name="Standard 4 2 2" xfId="756" xr:uid="{00000000-0005-0000-0000-0000CD040000}"/>
    <cellStyle name="Standard 4 2 2 2" xfId="757" xr:uid="{00000000-0005-0000-0000-0000CE040000}"/>
    <cellStyle name="Standard 4 2 3" xfId="758" xr:uid="{00000000-0005-0000-0000-0000CF040000}"/>
    <cellStyle name="Standard 4 3" xfId="759" xr:uid="{00000000-0005-0000-0000-0000D0040000}"/>
    <cellStyle name="Standard 4 4" xfId="760" xr:uid="{00000000-0005-0000-0000-0000D1040000}"/>
    <cellStyle name="Standard 5" xfId="761" xr:uid="{00000000-0005-0000-0000-0000D2040000}"/>
    <cellStyle name="Standard 6" xfId="762" xr:uid="{00000000-0005-0000-0000-0000D3040000}"/>
    <cellStyle name="Standard 6 10" xfId="792" xr:uid="{00000000-0005-0000-0000-0000D4040000}"/>
    <cellStyle name="Standard 6 2" xfId="763" xr:uid="{00000000-0005-0000-0000-0000D5040000}"/>
    <cellStyle name="Standard 6 2 2" xfId="764" xr:uid="{00000000-0005-0000-0000-0000D6040000}"/>
    <cellStyle name="Standard 6 2 2 2" xfId="765" xr:uid="{00000000-0005-0000-0000-0000D7040000}"/>
    <cellStyle name="Standard 6 2 2 3" xfId="766" xr:uid="{00000000-0005-0000-0000-0000D8040000}"/>
    <cellStyle name="Standard 6 2 2 4" xfId="767" xr:uid="{00000000-0005-0000-0000-0000D9040000}"/>
    <cellStyle name="Standard 6 2 2 5" xfId="794" xr:uid="{00000000-0005-0000-0000-0000DA040000}"/>
    <cellStyle name="Standard 6 2 3" xfId="768" xr:uid="{00000000-0005-0000-0000-0000DB040000}"/>
    <cellStyle name="Standard 6 2 3 2" xfId="769" xr:uid="{00000000-0005-0000-0000-0000DC040000}"/>
    <cellStyle name="Standard 6 2 3 3" xfId="770" xr:uid="{00000000-0005-0000-0000-0000DD040000}"/>
    <cellStyle name="Standard 6 2 3 4" xfId="771" xr:uid="{00000000-0005-0000-0000-0000DE040000}"/>
    <cellStyle name="Standard 6 2 3 5" xfId="795" xr:uid="{00000000-0005-0000-0000-0000DF040000}"/>
    <cellStyle name="Standard 6 2 4" xfId="772" xr:uid="{00000000-0005-0000-0000-0000E0040000}"/>
    <cellStyle name="Standard 6 2 5" xfId="773" xr:uid="{00000000-0005-0000-0000-0000E1040000}"/>
    <cellStyle name="Standard 6 2 6" xfId="774" xr:uid="{00000000-0005-0000-0000-0000E2040000}"/>
    <cellStyle name="Standard 6 2 7" xfId="793" xr:uid="{00000000-0005-0000-0000-0000E3040000}"/>
    <cellStyle name="Standard 6 3" xfId="775" xr:uid="{00000000-0005-0000-0000-0000E4040000}"/>
    <cellStyle name="Standard 6 3 2" xfId="776" xr:uid="{00000000-0005-0000-0000-0000E5040000}"/>
    <cellStyle name="Standard 6 3 3" xfId="777" xr:uid="{00000000-0005-0000-0000-0000E6040000}"/>
    <cellStyle name="Standard 6 3 4" xfId="778" xr:uid="{00000000-0005-0000-0000-0000E7040000}"/>
    <cellStyle name="Standard 6 3 5" xfId="796" xr:uid="{00000000-0005-0000-0000-0000E8040000}"/>
    <cellStyle name="Standard 6 4" xfId="779" xr:uid="{00000000-0005-0000-0000-0000E9040000}"/>
    <cellStyle name="Standard 6 5" xfId="780" xr:uid="{00000000-0005-0000-0000-0000EA040000}"/>
    <cellStyle name="Standard 6 5 2" xfId="781" xr:uid="{00000000-0005-0000-0000-0000EB040000}"/>
    <cellStyle name="Standard 6 5 3" xfId="782" xr:uid="{00000000-0005-0000-0000-0000EC040000}"/>
    <cellStyle name="Standard 6 5 4" xfId="783" xr:uid="{00000000-0005-0000-0000-0000ED040000}"/>
    <cellStyle name="Standard 6 5 5" xfId="797" xr:uid="{00000000-0005-0000-0000-0000EE040000}"/>
    <cellStyle name="Standard 6 6" xfId="784" xr:uid="{00000000-0005-0000-0000-0000EF040000}"/>
    <cellStyle name="Standard 6 6 2" xfId="785" xr:uid="{00000000-0005-0000-0000-0000F0040000}"/>
    <cellStyle name="Standard 6 7" xfId="786" xr:uid="{00000000-0005-0000-0000-0000F1040000}"/>
    <cellStyle name="Standard 6 8" xfId="787" xr:uid="{00000000-0005-0000-0000-0000F2040000}"/>
    <cellStyle name="Standard 6 9" xfId="788" xr:uid="{00000000-0005-0000-0000-0000F3040000}"/>
    <cellStyle name="Standard 7" xfId="18" xr:uid="{00000000-0005-0000-0000-0000F4040000}"/>
    <cellStyle name="Standard 7 2" xfId="789" xr:uid="{00000000-0005-0000-0000-0000F5040000}"/>
    <cellStyle name="Standard_Gas2007Jahr_PnSp" xfId="3" xr:uid="{00000000-0005-0000-0000-0000F6040000}"/>
    <cellStyle name="Standard_Gas2008Mon" xfId="17" xr:uid="{00000000-0005-0000-0000-0000F7040000}"/>
    <cellStyle name="Standard_TestGas2007Jahr_Net" xfId="4" xr:uid="{00000000-0005-0000-0000-0000F8040000}"/>
    <cellStyle name="Standard_TestGas2008Mon" xfId="5" xr:uid="{00000000-0005-0000-0000-0000F9040000}"/>
  </cellStyles>
  <dxfs count="9">
    <dxf>
      <fill>
        <patternFill>
          <bgColor rgb="FFFF0000"/>
        </patternFill>
      </fill>
    </dxf>
    <dxf>
      <font>
        <color theme="0" tint="-0.14996795556505021"/>
      </font>
      <fill>
        <patternFill patternType="lightUp">
          <bgColor auto="1"/>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2A4C76"/>
      <rgbColor rgb="004075B0"/>
      <rgbColor rgb="0091B2D7"/>
      <rgbColor rgb="00BDD1E7"/>
      <rgbColor rgb="00DAE5F2"/>
      <rgbColor rgb="00A5C3A8"/>
      <rgbColor rgb="00C9DBCB"/>
      <rgbColor rgb="00609066"/>
      <rgbColor rgb="00DAE5F2"/>
      <rgbColor rgb="00E1EBE2"/>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color rgb="FFFF5050"/>
      <color rgb="FFA6A6A6"/>
      <color rgb="FFFFFFFF"/>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76200</xdr:rowOff>
    </xdr:from>
    <xdr:to>
      <xdr:col>0</xdr:col>
      <xdr:colOff>2045167</xdr:colOff>
      <xdr:row>0</xdr:row>
      <xdr:rowOff>578956</xdr:rowOff>
    </xdr:to>
    <xdr:pic>
      <xdr:nvPicPr>
        <xdr:cNvPr id="3" name="Grafik 2">
          <a:extLst>
            <a:ext uri="{FF2B5EF4-FFF2-40B4-BE49-F238E27FC236}">
              <a16:creationId xmlns:a16="http://schemas.microsoft.com/office/drawing/2014/main" id="{CE22CC76-08FB-41B3-91A4-80FA12926489}"/>
            </a:ext>
          </a:extLst>
        </xdr:cNvPr>
        <xdr:cNvPicPr>
          <a:picLocks noChangeAspect="1"/>
        </xdr:cNvPicPr>
      </xdr:nvPicPr>
      <xdr:blipFill>
        <a:blip xmlns:r="http://schemas.openxmlformats.org/officeDocument/2006/relationships" r:embed="rId1"/>
        <a:stretch>
          <a:fillRect/>
        </a:stretch>
      </xdr:blipFill>
      <xdr:spPr>
        <a:xfrm>
          <a:off x="133350" y="76200"/>
          <a:ext cx="1911817" cy="502756"/>
        </a:xfrm>
        <a:prstGeom prst="rect">
          <a:avLst/>
        </a:prstGeom>
        <a:effectLst>
          <a:reflection stA="45000" endPos="4000" dist="50800" dir="5400000" sy="-100000" algn="bl" rotWithShape="0"/>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135255</xdr:colOff>
      <xdr:row>0</xdr:row>
      <xdr:rowOff>15240</xdr:rowOff>
    </xdr:from>
    <xdr:to>
      <xdr:col>1</xdr:col>
      <xdr:colOff>654517</xdr:colOff>
      <xdr:row>0</xdr:row>
      <xdr:rowOff>514186</xdr:rowOff>
    </xdr:to>
    <xdr:pic>
      <xdr:nvPicPr>
        <xdr:cNvPr id="3" name="Grafik 2">
          <a:extLst>
            <a:ext uri="{FF2B5EF4-FFF2-40B4-BE49-F238E27FC236}">
              <a16:creationId xmlns:a16="http://schemas.microsoft.com/office/drawing/2014/main" id="{F6BC8A4C-37D3-4772-A841-AFBB068F7998}"/>
            </a:ext>
          </a:extLst>
        </xdr:cNvPr>
        <xdr:cNvPicPr>
          <a:picLocks noChangeAspect="1"/>
        </xdr:cNvPicPr>
      </xdr:nvPicPr>
      <xdr:blipFill>
        <a:blip xmlns:r="http://schemas.openxmlformats.org/officeDocument/2006/relationships" r:embed="rId1"/>
        <a:stretch>
          <a:fillRect/>
        </a:stretch>
      </xdr:blipFill>
      <xdr:spPr>
        <a:xfrm>
          <a:off x="135255" y="15240"/>
          <a:ext cx="1959442" cy="498946"/>
        </a:xfrm>
        <a:prstGeom prst="rect">
          <a:avLst/>
        </a:prstGeom>
        <a:effectLst>
          <a:reflection stA="45000" endPos="4000" dist="50800" dir="5400000" sy="-100000" algn="bl" rotWithShape="0"/>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76200</xdr:rowOff>
    </xdr:from>
    <xdr:to>
      <xdr:col>0</xdr:col>
      <xdr:colOff>1968967</xdr:colOff>
      <xdr:row>3</xdr:row>
      <xdr:rowOff>13171</xdr:rowOff>
    </xdr:to>
    <xdr:pic>
      <xdr:nvPicPr>
        <xdr:cNvPr id="2" name="Grafik 1">
          <a:extLst>
            <a:ext uri="{FF2B5EF4-FFF2-40B4-BE49-F238E27FC236}">
              <a16:creationId xmlns:a16="http://schemas.microsoft.com/office/drawing/2014/main" id="{1DC0C6C3-32C8-463A-9E6A-D5197403A173}"/>
            </a:ext>
          </a:extLst>
        </xdr:cNvPr>
        <xdr:cNvPicPr>
          <a:picLocks noChangeAspect="1"/>
        </xdr:cNvPicPr>
      </xdr:nvPicPr>
      <xdr:blipFill>
        <a:blip xmlns:r="http://schemas.openxmlformats.org/officeDocument/2006/relationships" r:embed="rId1"/>
        <a:stretch>
          <a:fillRect/>
        </a:stretch>
      </xdr:blipFill>
      <xdr:spPr>
        <a:xfrm>
          <a:off x="57150" y="76200"/>
          <a:ext cx="1911817" cy="502756"/>
        </a:xfrm>
        <a:prstGeom prst="rect">
          <a:avLst/>
        </a:prstGeom>
        <a:effectLst>
          <a:reflection stA="45000" endPos="4000" dist="50800" dir="5400000" sy="-100000" algn="bl" rotWithShape="0"/>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87630</xdr:colOff>
      <xdr:row>0</xdr:row>
      <xdr:rowOff>26670</xdr:rowOff>
    </xdr:from>
    <xdr:to>
      <xdr:col>1</xdr:col>
      <xdr:colOff>723097</xdr:colOff>
      <xdr:row>2</xdr:row>
      <xdr:rowOff>39841</xdr:rowOff>
    </xdr:to>
    <xdr:pic>
      <xdr:nvPicPr>
        <xdr:cNvPr id="2" name="Grafik 1">
          <a:extLst>
            <a:ext uri="{FF2B5EF4-FFF2-40B4-BE49-F238E27FC236}">
              <a16:creationId xmlns:a16="http://schemas.microsoft.com/office/drawing/2014/main" id="{BA465543-8F5F-4A88-BD7D-65FC7CDD688B}"/>
            </a:ext>
          </a:extLst>
        </xdr:cNvPr>
        <xdr:cNvPicPr>
          <a:picLocks noChangeAspect="1"/>
        </xdr:cNvPicPr>
      </xdr:nvPicPr>
      <xdr:blipFill>
        <a:blip xmlns:r="http://schemas.openxmlformats.org/officeDocument/2006/relationships" r:embed="rId1"/>
        <a:stretch>
          <a:fillRect/>
        </a:stretch>
      </xdr:blipFill>
      <xdr:spPr>
        <a:xfrm>
          <a:off x="87630" y="26670"/>
          <a:ext cx="1864192" cy="498946"/>
        </a:xfrm>
        <a:prstGeom prst="rect">
          <a:avLst/>
        </a:prstGeom>
        <a:effectLst>
          <a:reflection stA="45000" endPos="4000" dist="50800" dir="5400000" sy="-100000" algn="bl" rotWithShape="0"/>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0</xdr:col>
      <xdr:colOff>2035642</xdr:colOff>
      <xdr:row>2</xdr:row>
      <xdr:rowOff>178906</xdr:rowOff>
    </xdr:to>
    <xdr:pic>
      <xdr:nvPicPr>
        <xdr:cNvPr id="5" name="Grafik 4">
          <a:extLst>
            <a:ext uri="{FF2B5EF4-FFF2-40B4-BE49-F238E27FC236}">
              <a16:creationId xmlns:a16="http://schemas.microsoft.com/office/drawing/2014/main" id="{167AB9AC-DCDF-4C1A-A9A7-76944A3ADA74}"/>
            </a:ext>
          </a:extLst>
        </xdr:cNvPr>
        <xdr:cNvPicPr>
          <a:picLocks noChangeAspect="1"/>
        </xdr:cNvPicPr>
      </xdr:nvPicPr>
      <xdr:blipFill>
        <a:blip xmlns:r="http://schemas.openxmlformats.org/officeDocument/2006/relationships" r:embed="rId1"/>
        <a:stretch>
          <a:fillRect/>
        </a:stretch>
      </xdr:blipFill>
      <xdr:spPr>
        <a:xfrm>
          <a:off x="123825" y="76200"/>
          <a:ext cx="1911817" cy="502756"/>
        </a:xfrm>
        <a:prstGeom prst="rect">
          <a:avLst/>
        </a:prstGeom>
        <a:effectLst>
          <a:reflection stA="45000" endPos="4000" dist="50800" dir="5400000" sy="-100000" algn="bl" rotWithShape="0"/>
        </a:effec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142875</xdr:colOff>
      <xdr:row>0</xdr:row>
      <xdr:rowOff>57150</xdr:rowOff>
    </xdr:from>
    <xdr:to>
      <xdr:col>0</xdr:col>
      <xdr:colOff>2054692</xdr:colOff>
      <xdr:row>2</xdr:row>
      <xdr:rowOff>169381</xdr:rowOff>
    </xdr:to>
    <xdr:pic>
      <xdr:nvPicPr>
        <xdr:cNvPr id="4" name="Grafik 3">
          <a:extLst>
            <a:ext uri="{FF2B5EF4-FFF2-40B4-BE49-F238E27FC236}">
              <a16:creationId xmlns:a16="http://schemas.microsoft.com/office/drawing/2014/main" id="{75B04C9E-125E-4040-97C1-9B7F5A8A834A}"/>
            </a:ext>
          </a:extLst>
        </xdr:cNvPr>
        <xdr:cNvPicPr>
          <a:picLocks noChangeAspect="1"/>
        </xdr:cNvPicPr>
      </xdr:nvPicPr>
      <xdr:blipFill>
        <a:blip xmlns:r="http://schemas.openxmlformats.org/officeDocument/2006/relationships" r:embed="rId1"/>
        <a:stretch>
          <a:fillRect/>
        </a:stretch>
      </xdr:blipFill>
      <xdr:spPr>
        <a:xfrm>
          <a:off x="142875" y="57150"/>
          <a:ext cx="1911817" cy="502756"/>
        </a:xfrm>
        <a:prstGeom prst="rect">
          <a:avLst/>
        </a:prstGeom>
        <a:effectLst>
          <a:reflection stA="45000" endPos="4000" dist="50800" dir="5400000" sy="-100000" algn="bl" rotWithShape="0"/>
        </a:effectLst>
      </xdr:spPr>
    </xdr:pic>
    <xdr:clientData/>
  </xdr:two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atistics.e-control.at/"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249977111117893"/>
    <outlinePr showOutlineSymbols="0"/>
    <pageSetUpPr autoPageBreaks="0" fitToPage="1"/>
  </sheetPr>
  <dimension ref="A1:E40"/>
  <sheetViews>
    <sheetView showGridLines="0" showOutlineSymbols="0" zoomScaleNormal="100" workbookViewId="0">
      <selection activeCell="B12" sqref="B12"/>
    </sheetView>
  </sheetViews>
  <sheetFormatPr baseColWidth="10" defaultColWidth="10.7109375" defaultRowHeight="12.75" x14ac:dyDescent="0.2"/>
  <cols>
    <col min="1" max="1" width="31.28515625" style="6" bestFit="1" customWidth="1"/>
    <col min="2" max="2" width="55.7109375" style="6" customWidth="1"/>
    <col min="3" max="3" width="12.7109375" style="6" customWidth="1"/>
    <col min="4" max="4" width="20.7109375" style="2" customWidth="1"/>
    <col min="5" max="5" width="50.7109375" style="2" customWidth="1"/>
    <col min="6" max="16384" width="10.7109375" style="2"/>
  </cols>
  <sheetData>
    <row r="1" spans="1:5" ht="50.1" customHeight="1" x14ac:dyDescent="0.2">
      <c r="B1" s="1"/>
    </row>
    <row r="2" spans="1:5" ht="15.75" customHeight="1" x14ac:dyDescent="0.2">
      <c r="A2" s="8" t="s">
        <v>0</v>
      </c>
    </row>
    <row r="3" spans="1:5" x14ac:dyDescent="0.2">
      <c r="A3" s="7" t="s">
        <v>3</v>
      </c>
      <c r="B3" s="61" t="s">
        <v>331</v>
      </c>
      <c r="D3" s="20" t="s">
        <v>330</v>
      </c>
    </row>
    <row r="4" spans="1:5" x14ac:dyDescent="0.2">
      <c r="A4" s="2"/>
      <c r="B4" s="61" t="s">
        <v>519</v>
      </c>
      <c r="D4" s="94" t="s">
        <v>526</v>
      </c>
    </row>
    <row r="5" spans="1:5" x14ac:dyDescent="0.2">
      <c r="B5" s="122" t="s">
        <v>527</v>
      </c>
      <c r="D5" s="4" t="s">
        <v>528</v>
      </c>
    </row>
    <row r="6" spans="1:5" x14ac:dyDescent="0.2">
      <c r="B6" s="61" t="str">
        <f>"15. Februar "&amp;B11+1&amp;" sowie gegebenenfalls Aktualisierung"</f>
        <v>15. Februar 2026 sowie gegebenenfalls Aktualisierung</v>
      </c>
      <c r="D6" s="40" t="s">
        <v>463</v>
      </c>
    </row>
    <row r="7" spans="1:5" x14ac:dyDescent="0.2">
      <c r="A7" s="57" t="s">
        <v>419</v>
      </c>
      <c r="B7" s="58" t="s">
        <v>2</v>
      </c>
    </row>
    <row r="8" spans="1:5" x14ac:dyDescent="0.2">
      <c r="A8" s="57" t="s">
        <v>4</v>
      </c>
      <c r="B8" s="59" t="s">
        <v>383</v>
      </c>
      <c r="C8" s="2"/>
    </row>
    <row r="9" spans="1:5" s="4" customFormat="1" x14ac:dyDescent="0.2">
      <c r="A9" s="57" t="s">
        <v>420</v>
      </c>
      <c r="B9" s="60" t="s">
        <v>421</v>
      </c>
    </row>
    <row r="10" spans="1:5" s="4" customFormat="1" ht="15.75" x14ac:dyDescent="0.2">
      <c r="A10" s="165" t="s">
        <v>461</v>
      </c>
      <c r="B10" s="166"/>
      <c r="C10" s="2"/>
      <c r="D10" s="159" t="s">
        <v>10</v>
      </c>
      <c r="E10" s="162"/>
    </row>
    <row r="11" spans="1:5" ht="15.75" x14ac:dyDescent="0.2">
      <c r="A11" s="33" t="s">
        <v>5</v>
      </c>
      <c r="B11" s="42">
        <v>2025</v>
      </c>
      <c r="C11" s="6" t="str">
        <f>IF(B11="","Pflichtfeld!","")</f>
        <v/>
      </c>
      <c r="D11" s="160"/>
      <c r="E11" s="163"/>
    </row>
    <row r="12" spans="1:5" ht="15.75" x14ac:dyDescent="0.2">
      <c r="A12" s="34" t="s">
        <v>6</v>
      </c>
      <c r="B12" s="24"/>
      <c r="C12" s="27" t="str">
        <f>IF(B12="","Pflichtfeld!","")</f>
        <v>Pflichtfeld!</v>
      </c>
      <c r="D12" s="160"/>
      <c r="E12" s="163"/>
    </row>
    <row r="13" spans="1:5" s="4" customFormat="1" ht="15" x14ac:dyDescent="0.2">
      <c r="A13" s="49" t="s">
        <v>136</v>
      </c>
      <c r="B13" s="28" t="str">
        <f>IFERROR(VLOOKUP(B12,L!$A$11:$B$20,2,0),"")</f>
        <v/>
      </c>
      <c r="C13" s="27" t="str">
        <f>IF(AND($B$12&lt;&gt;"",B13=""),"Pflichtfeld!","")</f>
        <v/>
      </c>
      <c r="D13" s="160"/>
      <c r="E13" s="163"/>
    </row>
    <row r="14" spans="1:5" s="4" customFormat="1" x14ac:dyDescent="0.2">
      <c r="A14" s="35" t="s">
        <v>1</v>
      </c>
      <c r="B14" s="25"/>
      <c r="C14" s="27" t="str">
        <f>IF(AND($B$12&lt;&gt;"",B14=""),"Pflichtfeld!","")</f>
        <v/>
      </c>
      <c r="D14" s="160"/>
      <c r="E14" s="163"/>
    </row>
    <row r="15" spans="1:5" s="4" customFormat="1" x14ac:dyDescent="0.2">
      <c r="A15" s="36" t="s">
        <v>7</v>
      </c>
      <c r="B15" s="25"/>
      <c r="C15" s="27" t="str">
        <f>IF(AND($B$12&lt;&gt;"",B15=""),"Pflichtfeld!","")</f>
        <v/>
      </c>
      <c r="D15" s="160"/>
      <c r="E15" s="163"/>
    </row>
    <row r="16" spans="1:5" x14ac:dyDescent="0.2">
      <c r="A16" s="37" t="s">
        <v>8</v>
      </c>
      <c r="B16" s="26"/>
      <c r="C16" s="27" t="str">
        <f>IF(AND($B$12&lt;&gt;"",B16=""),"Pflichtfeld!","")</f>
        <v/>
      </c>
      <c r="D16" s="161"/>
      <c r="E16" s="164"/>
    </row>
    <row r="17" spans="1:5" x14ac:dyDescent="0.2">
      <c r="A17" s="2"/>
      <c r="B17" s="2"/>
      <c r="C17" s="2"/>
    </row>
    <row r="19" spans="1:5" ht="250.15" customHeight="1" x14ac:dyDescent="0.2">
      <c r="A19" s="167" t="s">
        <v>524</v>
      </c>
      <c r="B19" s="168"/>
      <c r="C19" s="168"/>
      <c r="D19" s="168"/>
      <c r="E19" s="169"/>
    </row>
    <row r="20" spans="1:5" x14ac:dyDescent="0.2">
      <c r="A20" s="50"/>
      <c r="B20" s="50"/>
      <c r="C20" s="2"/>
    </row>
    <row r="21" spans="1:5" x14ac:dyDescent="0.2">
      <c r="C21" s="2"/>
    </row>
    <row r="22" spans="1:5" x14ac:dyDescent="0.2">
      <c r="A22" s="2"/>
      <c r="B22" s="2"/>
      <c r="C22" s="2"/>
    </row>
    <row r="23" spans="1:5" x14ac:dyDescent="0.2">
      <c r="A23" s="2"/>
      <c r="B23" s="2"/>
      <c r="C23" s="2"/>
    </row>
    <row r="24" spans="1:5" x14ac:dyDescent="0.2">
      <c r="A24" s="2"/>
      <c r="B24" s="2"/>
      <c r="C24" s="2"/>
    </row>
    <row r="25" spans="1:5" x14ac:dyDescent="0.2">
      <c r="A25" s="2"/>
      <c r="B25" s="2"/>
      <c r="C25" s="2"/>
    </row>
    <row r="26" spans="1:5" x14ac:dyDescent="0.2">
      <c r="A26" s="2"/>
      <c r="B26" s="2"/>
      <c r="C26" s="2"/>
    </row>
    <row r="27" spans="1:5" x14ac:dyDescent="0.2">
      <c r="A27" s="2"/>
      <c r="B27" s="2"/>
      <c r="C27" s="2"/>
    </row>
    <row r="28" spans="1:5" x14ac:dyDescent="0.2">
      <c r="A28" s="2"/>
      <c r="B28" s="2"/>
      <c r="C28" s="2"/>
    </row>
    <row r="29" spans="1:5" x14ac:dyDescent="0.2">
      <c r="A29" s="2"/>
      <c r="B29" s="2"/>
      <c r="C29" s="2"/>
    </row>
    <row r="30" spans="1:5" x14ac:dyDescent="0.2">
      <c r="A30" s="2"/>
      <c r="B30" s="2"/>
      <c r="C30" s="2"/>
    </row>
    <row r="31" spans="1:5" x14ac:dyDescent="0.2">
      <c r="A31" s="2"/>
      <c r="B31" s="2"/>
      <c r="C31" s="2"/>
    </row>
    <row r="32" spans="1:5" x14ac:dyDescent="0.2">
      <c r="A32" s="2"/>
      <c r="B32" s="2"/>
      <c r="C32" s="2"/>
    </row>
    <row r="33" s="2" customFormat="1" x14ac:dyDescent="0.2"/>
    <row r="34" s="2" customFormat="1" x14ac:dyDescent="0.2"/>
    <row r="35" s="2" customFormat="1" x14ac:dyDescent="0.2"/>
    <row r="36" s="2" customFormat="1" x14ac:dyDescent="0.2"/>
    <row r="37" s="2" customFormat="1" x14ac:dyDescent="0.2"/>
    <row r="38" s="2" customFormat="1" x14ac:dyDescent="0.2"/>
    <row r="39" s="2" customFormat="1" x14ac:dyDescent="0.2"/>
    <row r="40" s="2" customFormat="1" x14ac:dyDescent="0.2"/>
  </sheetData>
  <sheetProtection algorithmName="SHA-512" hashValue="npnxHC8zUgoQq+XPnKgzQJyaqb79R/TYtmtR/Qzpw/vxIdnBvhGZmTBOwE8GF7MZqeNp8B+jPymkAAMVrsskYg==" saltValue="cI1c7E/LsLsePOwVGsSy+w==" spinCount="100000" sheet="1" objects="1" scenarios="1" formatCells="0" formatColumns="0" formatRows="0"/>
  <mergeCells count="4">
    <mergeCell ref="D10:D16"/>
    <mergeCell ref="E10:E16"/>
    <mergeCell ref="A10:B10"/>
    <mergeCell ref="A19:E19"/>
  </mergeCells>
  <phoneticPr fontId="4" type="noConversion"/>
  <conditionalFormatting sqref="B12">
    <cfRule type="expression" dxfId="8" priority="8" stopIfTrue="1">
      <formula>$B$12=""</formula>
    </cfRule>
  </conditionalFormatting>
  <conditionalFormatting sqref="B14:B16">
    <cfRule type="expression" dxfId="7" priority="7" stopIfTrue="1">
      <formula>AND($B$12&lt;&gt;"",B14="")</formula>
    </cfRule>
  </conditionalFormatting>
  <hyperlinks>
    <hyperlink ref="B9" r:id="rId1" xr:uid="{A6A0EDB0-E6BF-42E5-BC19-2964F41A981F}"/>
  </hyperlinks>
  <printOptions horizontalCentered="1"/>
  <pageMargins left="0.39370078740157483" right="0.39370078740157483" top="0.59055118110236227" bottom="0.59055118110236227" header="0.51181102362204722" footer="0.51181102362204722"/>
  <pageSetup paperSize="9" scale="73" orientation="portrait" r:id="rId2"/>
  <headerFooter alignWithMargins="0"/>
  <drawing r:id="rId3"/>
  <extLst>
    <ext xmlns:x14="http://schemas.microsoft.com/office/spreadsheetml/2009/9/main" uri="{CCE6A557-97BC-4b89-ADB6-D9C93CAAB3DF}">
      <x14:dataValidations xmlns:xm="http://schemas.microsoft.com/office/excel/2006/main" count="1">
        <x14:dataValidation type="list" allowBlank="1" showInputMessage="1" showErrorMessage="1" errorTitle="kein Listeneintrag" error="Kein Listeneintrag!" promptTitle="Unternehmen auswählen" prompt="Änderungen der Liste_x000a_im Blatt &quot;L&quot; möglich!" xr:uid="{00000000-0002-0000-0000-000002000000}">
          <x14:formula1>
            <xm:f>L!$A$10:$A$22</xm:f>
          </x14:formula1>
          <xm:sqref>B12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howOutlineSymbols="0"/>
    <pageSetUpPr fitToPage="1"/>
  </sheetPr>
  <dimension ref="A1:DD381"/>
  <sheetViews>
    <sheetView showGridLines="0" showOutlineSymbols="0" zoomScaleNormal="100" workbookViewId="0"/>
  </sheetViews>
  <sheetFormatPr baseColWidth="10" defaultColWidth="15.7109375" defaultRowHeight="12.75" x14ac:dyDescent="0.2"/>
  <cols>
    <col min="1" max="1" width="21" style="9" customWidth="1"/>
    <col min="2" max="14" width="15.7109375" style="21" customWidth="1"/>
    <col min="15" max="15" width="16.42578125" style="21" customWidth="1"/>
    <col min="16" max="16" width="16.42578125" style="9" customWidth="1"/>
    <col min="17" max="18" width="15.7109375" style="9" customWidth="1"/>
    <col min="19" max="28" width="15.7109375" style="9"/>
    <col min="29" max="30" width="18" style="9" customWidth="1"/>
    <col min="31" max="16384" width="15.7109375" style="21"/>
  </cols>
  <sheetData>
    <row r="1" spans="1:108" ht="55.9" customHeight="1" x14ac:dyDescent="0.2">
      <c r="A1" s="68" t="s">
        <v>0</v>
      </c>
      <c r="B1" s="9"/>
      <c r="C1" s="9"/>
      <c r="D1" s="9"/>
      <c r="E1" s="9"/>
      <c r="F1" s="9"/>
      <c r="G1" s="9"/>
      <c r="H1" s="9"/>
      <c r="I1" s="9"/>
      <c r="J1" s="9"/>
      <c r="K1" s="9"/>
      <c r="L1" s="9"/>
      <c r="M1" s="9"/>
      <c r="N1" s="9"/>
      <c r="O1" s="9"/>
    </row>
    <row r="2" spans="1:108" ht="22.5" customHeight="1" x14ac:dyDescent="0.2">
      <c r="B2" s="9"/>
      <c r="C2" s="9"/>
      <c r="D2" s="9"/>
      <c r="E2" s="9"/>
      <c r="F2" s="9"/>
      <c r="G2" s="9"/>
      <c r="H2" s="9"/>
      <c r="I2" s="9"/>
      <c r="J2" s="95" t="str" cm="1">
        <f t="array" ref="J2">IF(SUM(IF(ROUND(O11:O376,)=ROUND(J11:J376,),0,1))&gt;0,"Summe stimmt nicht überein","")</f>
        <v/>
      </c>
      <c r="K2" s="9"/>
      <c r="L2" s="9"/>
      <c r="M2" s="95" t="str" cm="1">
        <f t="array" ref="M2">IF(SUM(IF(ROUND(P11:P376,)=ROUND(M11:M376,),0,1))&gt;0,"Summe stimmt nicht überein","")</f>
        <v/>
      </c>
      <c r="N2" s="9"/>
      <c r="O2" s="95" t="str" cm="1">
        <f t="array" ref="O2">IF(SUM(IF(ROUND(O11:O376,)=ROUND(J11:J376,),0,1))&gt;0,"Summe stimmt nicht überein","")</f>
        <v/>
      </c>
      <c r="P2" s="95" t="str" cm="1">
        <f t="array" ref="P2">IF(SUM(IF(ROUND(P11:P376,)=ROUND(M11:M376,),0,1))&gt;0,"Summe stimmt nicht überein","")</f>
        <v/>
      </c>
    </row>
    <row r="3" spans="1:108" ht="15.75" x14ac:dyDescent="0.2">
      <c r="A3" s="45" t="str">
        <f>"Tages- / Wochenerhebung "&amp;" Speicherunternehmen " &amp;U!$B$11</f>
        <v>Tages- / Wochenerhebung  Speicherunternehmen 2025</v>
      </c>
      <c r="B3" s="78"/>
      <c r="C3" s="78"/>
      <c r="D3" s="78"/>
      <c r="E3" s="78"/>
      <c r="F3" s="157"/>
      <c r="G3" s="9"/>
      <c r="H3" s="9"/>
      <c r="I3" s="9"/>
      <c r="J3" s="95" t="str" cm="1">
        <f t="array" ref="J3">IF(SUM(IF(ROUND(O12:O377,)=ROUND(J12:J377,),0,1))&gt;0,"Summe stimmt nicht überein","")</f>
        <v/>
      </c>
      <c r="K3" s="9"/>
      <c r="L3" s="9"/>
      <c r="M3" s="95" t="str" cm="1">
        <f t="array" ref="M3">IF(SUM(IF(ROUND(P12:P377,)=ROUND(M12:M377,),0,1))&gt;0,"Summe stimmt nicht überein","")</f>
        <v/>
      </c>
      <c r="N3" s="9"/>
      <c r="O3" s="95" t="str" cm="1">
        <f t="array" ref="O3">IF(SUM(IF(ROUND(O12:O377,)=ROUND(J12:J377,),0,1))&gt;0,"Summe stimmt nicht überein","")</f>
        <v/>
      </c>
      <c r="P3" s="76"/>
    </row>
    <row r="4" spans="1:108" ht="15.75" x14ac:dyDescent="0.2">
      <c r="A4" s="65" t="s">
        <v>6</v>
      </c>
      <c r="B4" s="65" t="str">
        <f>IF(U!$B$12&lt;&gt;"",U!$B$12,"")</f>
        <v/>
      </c>
      <c r="C4" s="45"/>
      <c r="D4" s="45"/>
      <c r="E4" s="45"/>
      <c r="F4" s="158"/>
      <c r="G4" s="9"/>
      <c r="H4" s="9"/>
      <c r="I4" s="9"/>
      <c r="J4" s="95" t="str" cm="1">
        <f t="array" ref="J4">IF(SUM(IF(ROUND(O13:O378,)=ROUND(J13:J378,),0,1))&gt;0,"Summe stimmt nicht überein","")</f>
        <v/>
      </c>
      <c r="K4" s="9"/>
      <c r="L4" s="9"/>
      <c r="M4" s="95" t="str" cm="1">
        <f t="array" ref="M4">IF(SUM(IF(ROUND(P13:P378,)=ROUND(M13:M378,),0,1))&gt;0,"Summe stimmt nicht überein","")</f>
        <v/>
      </c>
      <c r="N4" s="9"/>
      <c r="O4" s="95" t="str" cm="1">
        <f t="array" ref="O4">IF(SUM(IF(ROUND(O13:O378,)=ROUND(J13:J378,),0,1))&gt;0,"Summe stimmt nicht überein","")</f>
        <v/>
      </c>
      <c r="Q4" s="51" t="s">
        <v>384</v>
      </c>
      <c r="DC4" s="21" t="s">
        <v>462</v>
      </c>
    </row>
    <row r="5" spans="1:108" ht="15.75" customHeight="1" x14ac:dyDescent="0.2">
      <c r="A5" s="182" t="s">
        <v>529</v>
      </c>
      <c r="B5" s="183"/>
      <c r="C5" s="183"/>
      <c r="D5" s="183"/>
      <c r="E5" s="183"/>
      <c r="F5" s="184"/>
      <c r="P5" s="21"/>
      <c r="Q5" s="66" t="s">
        <v>454</v>
      </c>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row>
    <row r="6" spans="1:108" ht="26.25" customHeight="1" x14ac:dyDescent="0.2">
      <c r="A6" s="155"/>
      <c r="B6" s="179" t="s">
        <v>464</v>
      </c>
      <c r="C6" s="179" t="s">
        <v>466</v>
      </c>
      <c r="D6" s="179" t="s">
        <v>468</v>
      </c>
      <c r="E6" s="179" t="s">
        <v>469</v>
      </c>
      <c r="F6" s="179" t="s">
        <v>470</v>
      </c>
      <c r="G6" s="179" t="s">
        <v>471</v>
      </c>
      <c r="H6" s="179" t="s">
        <v>54</v>
      </c>
      <c r="I6" s="179" t="s">
        <v>56</v>
      </c>
      <c r="J6" s="179" t="s">
        <v>40</v>
      </c>
      <c r="K6" s="179" t="s">
        <v>55</v>
      </c>
      <c r="L6" s="179" t="s">
        <v>57</v>
      </c>
      <c r="M6" s="179" t="s">
        <v>73</v>
      </c>
      <c r="N6" s="179" t="s">
        <v>522</v>
      </c>
      <c r="O6" s="185" t="s">
        <v>58</v>
      </c>
      <c r="P6" s="186"/>
      <c r="Q6" s="170"/>
      <c r="R6" s="177"/>
      <c r="S6" s="170"/>
      <c r="T6" s="177"/>
      <c r="U6" s="170"/>
      <c r="V6" s="177"/>
      <c r="W6" s="170"/>
      <c r="X6" s="177"/>
      <c r="Y6" s="170"/>
      <c r="Z6" s="177"/>
      <c r="AA6" s="170"/>
      <c r="AB6" s="177"/>
      <c r="AC6" s="170"/>
      <c r="AD6" s="172"/>
      <c r="AE6" s="170"/>
      <c r="AF6" s="172"/>
      <c r="AG6" s="170"/>
      <c r="AH6" s="172"/>
      <c r="AI6" s="170"/>
      <c r="AJ6" s="172"/>
      <c r="AK6" s="170"/>
      <c r="AL6" s="172"/>
      <c r="AM6" s="170"/>
      <c r="AN6" s="172"/>
      <c r="AO6" s="170"/>
      <c r="AP6" s="172"/>
      <c r="AQ6" s="170"/>
      <c r="AR6" s="172"/>
      <c r="AS6" s="170"/>
      <c r="AT6" s="172"/>
      <c r="AU6" s="170"/>
      <c r="AV6" s="172"/>
      <c r="AW6" s="170"/>
      <c r="AX6" s="172"/>
      <c r="AY6" s="170"/>
      <c r="AZ6" s="172"/>
      <c r="BA6" s="170"/>
      <c r="BB6" s="172"/>
      <c r="BC6" s="170"/>
      <c r="BD6" s="172"/>
      <c r="BE6" s="170"/>
      <c r="BF6" s="172"/>
      <c r="BG6" s="170"/>
      <c r="BH6" s="172"/>
      <c r="BI6" s="170"/>
      <c r="BJ6" s="172"/>
      <c r="BK6" s="170"/>
      <c r="BL6" s="172"/>
      <c r="BM6" s="170"/>
      <c r="BN6" s="172"/>
      <c r="BO6" s="170"/>
      <c r="BP6" s="172"/>
      <c r="BQ6" s="170"/>
      <c r="BR6" s="172"/>
      <c r="BS6" s="170"/>
      <c r="BT6" s="172"/>
      <c r="BU6" s="170"/>
      <c r="BV6" s="172"/>
      <c r="BW6" s="170"/>
      <c r="BX6" s="172"/>
      <c r="BY6" s="170"/>
      <c r="BZ6" s="172"/>
      <c r="CA6" s="170"/>
      <c r="CB6" s="172"/>
      <c r="CC6" s="170"/>
      <c r="CD6" s="172"/>
      <c r="CE6" s="170"/>
      <c r="CF6" s="172"/>
      <c r="CG6" s="170"/>
      <c r="CH6" s="172"/>
      <c r="CI6" s="170"/>
      <c r="CJ6" s="172"/>
      <c r="CK6" s="170"/>
      <c r="CL6" s="172"/>
      <c r="CM6" s="170"/>
      <c r="CN6" s="172"/>
      <c r="CO6" s="170"/>
      <c r="CP6" s="172"/>
      <c r="CQ6" s="170"/>
      <c r="CR6" s="172"/>
      <c r="CS6" s="170"/>
      <c r="CT6" s="172"/>
      <c r="CU6" s="170"/>
      <c r="CV6" s="172"/>
      <c r="CW6" s="170"/>
      <c r="CX6" s="172"/>
      <c r="CY6" s="170"/>
      <c r="CZ6" s="172"/>
      <c r="DA6" s="170"/>
      <c r="DB6" s="172"/>
      <c r="DC6" s="170"/>
      <c r="DD6" s="172"/>
    </row>
    <row r="7" spans="1:108" x14ac:dyDescent="0.2">
      <c r="A7" s="155"/>
      <c r="B7" s="180"/>
      <c r="C7" s="180"/>
      <c r="D7" s="180"/>
      <c r="E7" s="180"/>
      <c r="F7" s="180"/>
      <c r="G7" s="180"/>
      <c r="H7" s="180"/>
      <c r="I7" s="180"/>
      <c r="J7" s="180"/>
      <c r="K7" s="180"/>
      <c r="L7" s="180"/>
      <c r="M7" s="180"/>
      <c r="N7" s="180"/>
      <c r="O7" s="187"/>
      <c r="P7" s="188"/>
      <c r="Q7" s="175" t="str">
        <f>IF(Q6&lt;&gt;"",IFERROR(VLOOKUP(Q$6,L!$O$11:$P$250,2,FALSE),"Eingabeart wurde geändert"),"")</f>
        <v/>
      </c>
      <c r="R7" s="176"/>
      <c r="S7" s="175" t="str">
        <f>IF(S6&lt;&gt;"",IFERROR(VLOOKUP(S$6,L!$O$11:$P$250,2,FALSE),"Eingabeart wurde geändert"),"")</f>
        <v/>
      </c>
      <c r="T7" s="176"/>
      <c r="U7" s="175" t="str">
        <f>IF(U6&lt;&gt;"",IFERROR(VLOOKUP(U$6,L!$O$11:$P$250,2,FALSE),"Eingabeart wurde geändert"),"")</f>
        <v/>
      </c>
      <c r="V7" s="176"/>
      <c r="W7" s="175" t="str">
        <f>IF(W6&lt;&gt;"",IFERROR(VLOOKUP(W$6,L!$O$11:$P$250,2,FALSE),"Eingabeart wurde geändert"),"")</f>
        <v/>
      </c>
      <c r="X7" s="176"/>
      <c r="Y7" s="175" t="str">
        <f>IF(Y6&lt;&gt;"",IFERROR(VLOOKUP(Y$6,L!$O$11:$P$250,2,FALSE),"Eingabeart wurde geändert"),"")</f>
        <v/>
      </c>
      <c r="Z7" s="176"/>
      <c r="AA7" s="175" t="str">
        <f>IF(AA6&lt;&gt;"",IFERROR(VLOOKUP(AA$6,L!$O$11:$P$250,2,FALSE),"Eingabeart wurde geändert"),"")</f>
        <v/>
      </c>
      <c r="AB7" s="176"/>
      <c r="AC7" s="175" t="str">
        <f>IF(AC6&lt;&gt;"",IFERROR(VLOOKUP(AC$6,L!$O$11:$P$250,2,FALSE),"Eingabeart wurde geändert"),"")</f>
        <v/>
      </c>
      <c r="AD7" s="178"/>
      <c r="AE7" s="175" t="str">
        <f>IF(AE6&lt;&gt;"",IFERROR(VLOOKUP(AE$6,L!$O$11:$P$250,2,FALSE),"Eingabeart wurde geändert"),"")</f>
        <v/>
      </c>
      <c r="AF7" s="178"/>
      <c r="AG7" s="175" t="str">
        <f>IF(AG6&lt;&gt;"",IFERROR(VLOOKUP(AG$6,L!$O$11:$P$250,2,FALSE),"Eingabeart wurde geändert"),"")</f>
        <v/>
      </c>
      <c r="AH7" s="178"/>
      <c r="AI7" s="175" t="str">
        <f>IF(AI6&lt;&gt;"",IFERROR(VLOOKUP(AI$6,L!$O$11:$P$250,2,FALSE),"Eingabeart wurde geändert"),"")</f>
        <v/>
      </c>
      <c r="AJ7" s="178"/>
      <c r="AK7" s="175" t="str">
        <f>IF(AK6&lt;&gt;"",IFERROR(VLOOKUP(AK$6,L!$O$11:$P$250,2,FALSE),"Eingabeart wurde geändert"),"")</f>
        <v/>
      </c>
      <c r="AL7" s="178"/>
      <c r="AM7" s="175" t="str">
        <f>IF(AM6&lt;&gt;"",IFERROR(VLOOKUP(AM$6,L!$O$11:$P$250,2,FALSE),"Eingabeart wurde geändert"),"")</f>
        <v/>
      </c>
      <c r="AN7" s="178"/>
      <c r="AO7" s="175" t="str">
        <f>IF(AO6&lt;&gt;"",IFERROR(VLOOKUP(AO$6,L!$O$11:$P$250,2,FALSE),"Eingabeart wurde geändert"),"")</f>
        <v/>
      </c>
      <c r="AP7" s="178"/>
      <c r="AQ7" s="175" t="str">
        <f>IF(AQ6&lt;&gt;"",IFERROR(VLOOKUP(AQ$6,L!$O$11:$P$250,2,FALSE),"Eingabeart wurde geändert"),"")</f>
        <v/>
      </c>
      <c r="AR7" s="178"/>
      <c r="AS7" s="175" t="str">
        <f>IF(AS6&lt;&gt;"",IFERROR(VLOOKUP(AS$6,L!$O$11:$P$250,2,FALSE),"Eingabeart wurde geändert"),"")</f>
        <v/>
      </c>
      <c r="AT7" s="178"/>
      <c r="AU7" s="175" t="str">
        <f>IF(AU6&lt;&gt;"",IFERROR(VLOOKUP(AU$6,L!$O$11:$P$250,2,FALSE),"Eingabeart wurde geändert"),"")</f>
        <v/>
      </c>
      <c r="AV7" s="178"/>
      <c r="AW7" s="175" t="str">
        <f>IF(AW6&lt;&gt;"",IFERROR(VLOOKUP(AW$6,L!$O$11:$P$250,2,FALSE),"Eingabeart wurde geändert"),"")</f>
        <v/>
      </c>
      <c r="AX7" s="178"/>
      <c r="AY7" s="175" t="str">
        <f>IF(AY6&lt;&gt;"",IFERROR(VLOOKUP(AY$6,L!$O$11:$P$250,2,FALSE),"Eingabeart wurde geändert"),"")</f>
        <v/>
      </c>
      <c r="AZ7" s="178"/>
      <c r="BA7" s="175" t="str">
        <f>IF(BA6&lt;&gt;"",IFERROR(VLOOKUP(BA$6,L!$O$11:$P$250,2,FALSE),"Eingabeart wurde geändert"),"")</f>
        <v/>
      </c>
      <c r="BB7" s="178"/>
      <c r="BC7" s="175" t="str">
        <f>IF(BC6&lt;&gt;"",IFERROR(VLOOKUP(BC$6,L!$O$11:$P$250,2,FALSE),"Eingabeart wurde geändert"),"")</f>
        <v/>
      </c>
      <c r="BD7" s="178"/>
      <c r="BE7" s="175" t="str">
        <f>IF(BE6&lt;&gt;"",IFERROR(VLOOKUP(BE$6,L!$O$11:$P$250,2,FALSE),"Eingabeart wurde geändert"),"")</f>
        <v/>
      </c>
      <c r="BF7" s="178"/>
      <c r="BG7" s="175" t="str">
        <f>IF(BG6&lt;&gt;"",IFERROR(VLOOKUP(BG$6,L!$O$11:$P$250,2,FALSE),"Eingabeart wurde geändert"),"")</f>
        <v/>
      </c>
      <c r="BH7" s="178"/>
      <c r="BI7" s="175" t="str">
        <f>IF(BI6&lt;&gt;"",IFERROR(VLOOKUP(BI$6,L!$O$11:$P$250,2,FALSE),"Eingabeart wurde geändert"),"")</f>
        <v/>
      </c>
      <c r="BJ7" s="178"/>
      <c r="BK7" s="175" t="str">
        <f>IF(BK6&lt;&gt;"",IFERROR(VLOOKUP(BK$6,L!$O$11:$P$250,2,FALSE),"Eingabeart wurde geändert"),"")</f>
        <v/>
      </c>
      <c r="BL7" s="178"/>
      <c r="BM7" s="175" t="str">
        <f>IF(BM6&lt;&gt;"",IFERROR(VLOOKUP(BM$6,L!$O$11:$P$250,2,FALSE),"Eingabeart wurde geändert"),"")</f>
        <v/>
      </c>
      <c r="BN7" s="178"/>
      <c r="BO7" s="175" t="str">
        <f>IF(BO6&lt;&gt;"",IFERROR(VLOOKUP(BO$6,L!$O$11:$P$250,2,FALSE),"Eingabeart wurde geändert"),"")</f>
        <v/>
      </c>
      <c r="BP7" s="178"/>
      <c r="BQ7" s="175" t="str">
        <f>IF(BQ6&lt;&gt;"",IFERROR(VLOOKUP(BQ$6,L!$O$11:$P$250,2,FALSE),"Eingabeart wurde geändert"),"")</f>
        <v/>
      </c>
      <c r="BR7" s="178"/>
      <c r="BS7" s="175" t="str">
        <f>IF(BS6&lt;&gt;"",IFERROR(VLOOKUP(BS$6,L!$O$11:$P$250,2,FALSE),"Eingabeart wurde geändert"),"")</f>
        <v/>
      </c>
      <c r="BT7" s="178"/>
      <c r="BU7" s="175" t="str">
        <f>IF(BU6&lt;&gt;"",IFERROR(VLOOKUP(BU$6,L!$O$11:$P$250,2,FALSE),"Eingabeart wurde geändert"),"")</f>
        <v/>
      </c>
      <c r="BV7" s="178"/>
      <c r="BW7" s="175" t="str">
        <f>IF(BW6&lt;&gt;"",IFERROR(VLOOKUP(BW$6,L!$O$11:$P$250,2,FALSE),"Eingabeart wurde geändert"),"")</f>
        <v/>
      </c>
      <c r="BX7" s="178"/>
      <c r="BY7" s="175" t="str">
        <f>IF(BY6&lt;&gt;"",IFERROR(VLOOKUP(BY$6,L!$O$11:$P$250,2,FALSE),"Eingabeart wurde geändert"),"")</f>
        <v/>
      </c>
      <c r="BZ7" s="178"/>
      <c r="CA7" s="175" t="str">
        <f>IF(CA6&lt;&gt;"",IFERROR(VLOOKUP(CA$6,L!$O$11:$P$250,2,FALSE),"Eingabeart wurde geändert"),"")</f>
        <v/>
      </c>
      <c r="CB7" s="178"/>
      <c r="CC7" s="175" t="str">
        <f>IF(CC6&lt;&gt;"",IFERROR(VLOOKUP(CC$6,L!$O$11:$P$250,2,FALSE),"Eingabeart wurde geändert"),"")</f>
        <v/>
      </c>
      <c r="CD7" s="178"/>
      <c r="CE7" s="175" t="str">
        <f>IF(CE6&lt;&gt;"",IFERROR(VLOOKUP(CE$6,L!$O$11:$P$250,2,FALSE),"Eingabeart wurde geändert"),"")</f>
        <v/>
      </c>
      <c r="CF7" s="178"/>
      <c r="CG7" s="175" t="str">
        <f>IF(CG6&lt;&gt;"",IFERROR(VLOOKUP(CG$6,L!$O$11:$P$250,2,FALSE),"Eingabeart wurde geändert"),"")</f>
        <v/>
      </c>
      <c r="CH7" s="178"/>
      <c r="CI7" s="175" t="str">
        <f>IF(CI6&lt;&gt;"",IFERROR(VLOOKUP(CI$6,L!$O$11:$P$250,2,FALSE),"Eingabeart wurde geändert"),"")</f>
        <v/>
      </c>
      <c r="CJ7" s="178"/>
      <c r="CK7" s="175" t="str">
        <f>IF(CK6&lt;&gt;"",IFERROR(VLOOKUP(CK$6,L!$O$11:$P$250,2,FALSE),"Eingabeart wurde geändert"),"")</f>
        <v/>
      </c>
      <c r="CL7" s="178"/>
      <c r="CM7" s="175" t="str">
        <f>IF(CM6&lt;&gt;"",IFERROR(VLOOKUP(CM$6,L!$O$11:$P$250,2,FALSE),"Eingabeart wurde geändert"),"")</f>
        <v/>
      </c>
      <c r="CN7" s="178"/>
      <c r="CO7" s="175" t="str">
        <f>IF(CO6&lt;&gt;"",IFERROR(VLOOKUP(CO$6,L!$O$11:$P$250,2,FALSE),"Eingabeart wurde geändert"),"")</f>
        <v/>
      </c>
      <c r="CP7" s="178"/>
      <c r="CQ7" s="175" t="str">
        <f>IF(CQ6&lt;&gt;"",IFERROR(VLOOKUP(CQ$6,L!$O$11:$P$250,2,FALSE),"Eingabeart wurde geändert"),"")</f>
        <v/>
      </c>
      <c r="CR7" s="178"/>
      <c r="CS7" s="175" t="str">
        <f>IF(CS6&lt;&gt;"",IFERROR(VLOOKUP(CS$6,L!$O$11:$P$250,2,FALSE),"Eingabeart wurde geändert"),"")</f>
        <v/>
      </c>
      <c r="CT7" s="178"/>
      <c r="CU7" s="175" t="str">
        <f>IF(CU6&lt;&gt;"",IFERROR(VLOOKUP(CU$6,L!$O$11:$P$250,2,FALSE),"Eingabeart wurde geändert"),"")</f>
        <v/>
      </c>
      <c r="CV7" s="178"/>
      <c r="CW7" s="175" t="str">
        <f>IF(CW6&lt;&gt;"",IFERROR(VLOOKUP(CW$6,L!$O$11:$P$250,2,FALSE),"Eingabeart wurde geändert"),"")</f>
        <v/>
      </c>
      <c r="CX7" s="178"/>
      <c r="CY7" s="175" t="str">
        <f>IF(CY6&lt;&gt;"",IFERROR(VLOOKUP(CY$6,L!$O$11:$P$250,2,FALSE),"Eingabeart wurde geändert"),"")</f>
        <v/>
      </c>
      <c r="CZ7" s="178"/>
      <c r="DA7" s="175" t="str">
        <f>IF(DA6&lt;&gt;"",IFERROR(VLOOKUP(DA$6,L!$O$11:$P$250,2,FALSE),"Eingabeart wurde geändert"),"")</f>
        <v/>
      </c>
      <c r="DB7" s="178"/>
      <c r="DC7" s="175" t="str">
        <f>IF(DC6&lt;&gt;"",IFERROR(VLOOKUP(DC$6,L!$O$11:$P$250,2,FALSE),"Eingabeart wurde geändert"),"")</f>
        <v/>
      </c>
      <c r="DD7" s="178"/>
    </row>
    <row r="8" spans="1:108" x14ac:dyDescent="0.2">
      <c r="A8" s="155"/>
      <c r="B8" s="180"/>
      <c r="C8" s="180"/>
      <c r="D8" s="180"/>
      <c r="E8" s="180"/>
      <c r="F8" s="180"/>
      <c r="G8" s="180"/>
      <c r="H8" s="180"/>
      <c r="I8" s="180"/>
      <c r="J8" s="180"/>
      <c r="K8" s="180"/>
      <c r="L8" s="180"/>
      <c r="M8" s="180"/>
      <c r="N8" s="180"/>
      <c r="O8" s="173" t="s">
        <v>459</v>
      </c>
      <c r="P8" s="174"/>
      <c r="Q8" s="170"/>
      <c r="R8" s="171"/>
      <c r="S8" s="170"/>
      <c r="T8" s="171"/>
      <c r="U8" s="170"/>
      <c r="V8" s="171"/>
      <c r="W8" s="170"/>
      <c r="X8" s="171"/>
      <c r="Y8" s="170"/>
      <c r="Z8" s="171"/>
      <c r="AA8" s="170"/>
      <c r="AB8" s="171"/>
      <c r="AC8" s="170"/>
      <c r="AD8" s="171"/>
      <c r="AE8" s="170"/>
      <c r="AF8" s="171"/>
      <c r="AG8" s="170"/>
      <c r="AH8" s="171"/>
      <c r="AI8" s="170"/>
      <c r="AJ8" s="171"/>
      <c r="AK8" s="170"/>
      <c r="AL8" s="171"/>
      <c r="AM8" s="170"/>
      <c r="AN8" s="171"/>
      <c r="AO8" s="170"/>
      <c r="AP8" s="171"/>
      <c r="AQ8" s="170"/>
      <c r="AR8" s="171"/>
      <c r="AS8" s="170"/>
      <c r="AT8" s="171"/>
      <c r="AU8" s="170"/>
      <c r="AV8" s="171"/>
      <c r="AW8" s="170"/>
      <c r="AX8" s="171"/>
      <c r="AY8" s="170"/>
      <c r="AZ8" s="171"/>
      <c r="BA8" s="170"/>
      <c r="BB8" s="171"/>
      <c r="BC8" s="170"/>
      <c r="BD8" s="171"/>
      <c r="BE8" s="170"/>
      <c r="BF8" s="171"/>
      <c r="BG8" s="170"/>
      <c r="BH8" s="171"/>
      <c r="BI8" s="170"/>
      <c r="BJ8" s="171"/>
      <c r="BK8" s="170"/>
      <c r="BL8" s="171"/>
      <c r="BM8" s="170"/>
      <c r="BN8" s="171"/>
      <c r="BO8" s="170"/>
      <c r="BP8" s="171"/>
      <c r="BQ8" s="170"/>
      <c r="BR8" s="171"/>
      <c r="BS8" s="170"/>
      <c r="BT8" s="171"/>
      <c r="BU8" s="170"/>
      <c r="BV8" s="171"/>
      <c r="BW8" s="170"/>
      <c r="BX8" s="171"/>
      <c r="BY8" s="170"/>
      <c r="BZ8" s="171"/>
      <c r="CA8" s="170"/>
      <c r="CB8" s="171"/>
      <c r="CC8" s="170"/>
      <c r="CD8" s="171"/>
      <c r="CE8" s="170"/>
      <c r="CF8" s="171"/>
      <c r="CG8" s="170"/>
      <c r="CH8" s="171"/>
      <c r="CI8" s="170"/>
      <c r="CJ8" s="171"/>
      <c r="CK8" s="170"/>
      <c r="CL8" s="171"/>
      <c r="CM8" s="170"/>
      <c r="CN8" s="171"/>
      <c r="CO8" s="170"/>
      <c r="CP8" s="171"/>
      <c r="CQ8" s="170"/>
      <c r="CR8" s="171"/>
      <c r="CS8" s="170"/>
      <c r="CT8" s="171"/>
      <c r="CU8" s="170"/>
      <c r="CV8" s="171"/>
      <c r="CW8" s="170"/>
      <c r="CX8" s="171"/>
      <c r="CY8" s="170"/>
      <c r="CZ8" s="171"/>
      <c r="DA8" s="170"/>
      <c r="DB8" s="171"/>
      <c r="DC8" s="170"/>
      <c r="DD8" s="171"/>
    </row>
    <row r="9" spans="1:108" ht="51" x14ac:dyDescent="0.2">
      <c r="A9" s="156"/>
      <c r="B9" s="181"/>
      <c r="C9" s="181"/>
      <c r="D9" s="181"/>
      <c r="E9" s="181"/>
      <c r="F9" s="181"/>
      <c r="G9" s="181"/>
      <c r="H9" s="181"/>
      <c r="I9" s="181"/>
      <c r="J9" s="181"/>
      <c r="K9" s="181"/>
      <c r="L9" s="181"/>
      <c r="M9" s="181"/>
      <c r="N9" s="181"/>
      <c r="O9" s="29" t="s">
        <v>520</v>
      </c>
      <c r="P9" s="29" t="s">
        <v>521</v>
      </c>
      <c r="Q9" s="29" t="s">
        <v>460</v>
      </c>
      <c r="R9" s="29" t="s">
        <v>455</v>
      </c>
      <c r="S9" s="29" t="s">
        <v>460</v>
      </c>
      <c r="T9" s="29" t="s">
        <v>455</v>
      </c>
      <c r="U9" s="29" t="s">
        <v>460</v>
      </c>
      <c r="V9" s="29" t="s">
        <v>455</v>
      </c>
      <c r="W9" s="29" t="s">
        <v>460</v>
      </c>
      <c r="X9" s="29" t="s">
        <v>455</v>
      </c>
      <c r="Y9" s="29" t="s">
        <v>460</v>
      </c>
      <c r="Z9" s="29" t="s">
        <v>455</v>
      </c>
      <c r="AA9" s="29" t="s">
        <v>460</v>
      </c>
      <c r="AB9" s="29" t="s">
        <v>455</v>
      </c>
      <c r="AC9" s="29" t="s">
        <v>460</v>
      </c>
      <c r="AD9" s="29" t="s">
        <v>455</v>
      </c>
      <c r="AE9" s="29" t="s">
        <v>460</v>
      </c>
      <c r="AF9" s="29" t="s">
        <v>455</v>
      </c>
      <c r="AG9" s="29" t="s">
        <v>460</v>
      </c>
      <c r="AH9" s="29" t="s">
        <v>455</v>
      </c>
      <c r="AI9" s="29" t="s">
        <v>460</v>
      </c>
      <c r="AJ9" s="29" t="s">
        <v>455</v>
      </c>
      <c r="AK9" s="29" t="s">
        <v>460</v>
      </c>
      <c r="AL9" s="29" t="s">
        <v>455</v>
      </c>
      <c r="AM9" s="29" t="s">
        <v>460</v>
      </c>
      <c r="AN9" s="29" t="s">
        <v>455</v>
      </c>
      <c r="AO9" s="29" t="s">
        <v>460</v>
      </c>
      <c r="AP9" s="29" t="s">
        <v>455</v>
      </c>
      <c r="AQ9" s="29" t="s">
        <v>460</v>
      </c>
      <c r="AR9" s="29" t="s">
        <v>455</v>
      </c>
      <c r="AS9" s="29" t="s">
        <v>460</v>
      </c>
      <c r="AT9" s="29" t="s">
        <v>455</v>
      </c>
      <c r="AU9" s="29" t="s">
        <v>460</v>
      </c>
      <c r="AV9" s="29" t="s">
        <v>455</v>
      </c>
      <c r="AW9" s="29" t="s">
        <v>460</v>
      </c>
      <c r="AX9" s="29" t="s">
        <v>455</v>
      </c>
      <c r="AY9" s="29" t="s">
        <v>460</v>
      </c>
      <c r="AZ9" s="29" t="s">
        <v>455</v>
      </c>
      <c r="BA9" s="29" t="s">
        <v>460</v>
      </c>
      <c r="BB9" s="29" t="s">
        <v>455</v>
      </c>
      <c r="BC9" s="29" t="s">
        <v>460</v>
      </c>
      <c r="BD9" s="29" t="s">
        <v>455</v>
      </c>
      <c r="BE9" s="29" t="s">
        <v>460</v>
      </c>
      <c r="BF9" s="29" t="s">
        <v>455</v>
      </c>
      <c r="BG9" s="29" t="s">
        <v>460</v>
      </c>
      <c r="BH9" s="29" t="s">
        <v>455</v>
      </c>
      <c r="BI9" s="29" t="s">
        <v>460</v>
      </c>
      <c r="BJ9" s="29" t="s">
        <v>455</v>
      </c>
      <c r="BK9" s="29" t="s">
        <v>460</v>
      </c>
      <c r="BL9" s="29" t="s">
        <v>455</v>
      </c>
      <c r="BM9" s="29" t="s">
        <v>460</v>
      </c>
      <c r="BN9" s="29" t="s">
        <v>455</v>
      </c>
      <c r="BO9" s="29" t="s">
        <v>460</v>
      </c>
      <c r="BP9" s="29" t="s">
        <v>455</v>
      </c>
      <c r="BQ9" s="29" t="s">
        <v>460</v>
      </c>
      <c r="BR9" s="29" t="s">
        <v>455</v>
      </c>
      <c r="BS9" s="29" t="s">
        <v>460</v>
      </c>
      <c r="BT9" s="29" t="s">
        <v>455</v>
      </c>
      <c r="BU9" s="29" t="s">
        <v>460</v>
      </c>
      <c r="BV9" s="29" t="s">
        <v>455</v>
      </c>
      <c r="BW9" s="29" t="s">
        <v>460</v>
      </c>
      <c r="BX9" s="29" t="s">
        <v>455</v>
      </c>
      <c r="BY9" s="29" t="s">
        <v>460</v>
      </c>
      <c r="BZ9" s="29" t="s">
        <v>455</v>
      </c>
      <c r="CA9" s="29" t="s">
        <v>460</v>
      </c>
      <c r="CB9" s="29" t="s">
        <v>455</v>
      </c>
      <c r="CC9" s="29" t="s">
        <v>460</v>
      </c>
      <c r="CD9" s="29" t="s">
        <v>455</v>
      </c>
      <c r="CE9" s="29" t="s">
        <v>460</v>
      </c>
      <c r="CF9" s="29" t="s">
        <v>455</v>
      </c>
      <c r="CG9" s="29" t="s">
        <v>460</v>
      </c>
      <c r="CH9" s="29" t="s">
        <v>455</v>
      </c>
      <c r="CI9" s="29" t="s">
        <v>460</v>
      </c>
      <c r="CJ9" s="29" t="s">
        <v>455</v>
      </c>
      <c r="CK9" s="29" t="s">
        <v>460</v>
      </c>
      <c r="CL9" s="29" t="s">
        <v>455</v>
      </c>
      <c r="CM9" s="29" t="s">
        <v>460</v>
      </c>
      <c r="CN9" s="29" t="s">
        <v>455</v>
      </c>
      <c r="CO9" s="29" t="s">
        <v>460</v>
      </c>
      <c r="CP9" s="29" t="s">
        <v>455</v>
      </c>
      <c r="CQ9" s="29" t="s">
        <v>460</v>
      </c>
      <c r="CR9" s="29" t="s">
        <v>455</v>
      </c>
      <c r="CS9" s="29" t="s">
        <v>460</v>
      </c>
      <c r="CT9" s="29" t="s">
        <v>455</v>
      </c>
      <c r="CU9" s="29" t="s">
        <v>460</v>
      </c>
      <c r="CV9" s="29" t="s">
        <v>455</v>
      </c>
      <c r="CW9" s="29" t="s">
        <v>460</v>
      </c>
      <c r="CX9" s="29" t="s">
        <v>455</v>
      </c>
      <c r="CY9" s="29" t="s">
        <v>460</v>
      </c>
      <c r="CZ9" s="29" t="s">
        <v>455</v>
      </c>
      <c r="DA9" s="29" t="s">
        <v>460</v>
      </c>
      <c r="DB9" s="29" t="s">
        <v>455</v>
      </c>
      <c r="DC9" s="29" t="s">
        <v>460</v>
      </c>
      <c r="DD9" s="29" t="s">
        <v>455</v>
      </c>
    </row>
    <row r="10" spans="1:108" x14ac:dyDescent="0.2">
      <c r="A10" s="29" t="s">
        <v>458</v>
      </c>
      <c r="B10" s="29" t="s">
        <v>39</v>
      </c>
      <c r="C10" s="29" t="s">
        <v>39</v>
      </c>
      <c r="D10" s="29" t="s">
        <v>13</v>
      </c>
      <c r="E10" s="29" t="s">
        <v>39</v>
      </c>
      <c r="F10" s="29" t="s">
        <v>39</v>
      </c>
      <c r="G10" s="29" t="s">
        <v>13</v>
      </c>
      <c r="H10" s="29" t="s">
        <v>39</v>
      </c>
      <c r="I10" s="29" t="s">
        <v>39</v>
      </c>
      <c r="J10" s="29" t="s">
        <v>13</v>
      </c>
      <c r="K10" s="29" t="s">
        <v>39</v>
      </c>
      <c r="L10" s="29" t="s">
        <v>39</v>
      </c>
      <c r="M10" s="29" t="s">
        <v>13</v>
      </c>
      <c r="N10" s="29" t="s">
        <v>523</v>
      </c>
      <c r="O10" s="29" t="s">
        <v>13</v>
      </c>
      <c r="P10" s="29" t="s">
        <v>13</v>
      </c>
      <c r="Q10" s="29" t="s">
        <v>13</v>
      </c>
      <c r="R10" s="29" t="s">
        <v>13</v>
      </c>
      <c r="S10" s="29" t="s">
        <v>13</v>
      </c>
      <c r="T10" s="29" t="s">
        <v>13</v>
      </c>
      <c r="U10" s="29" t="s">
        <v>13</v>
      </c>
      <c r="V10" s="29" t="s">
        <v>13</v>
      </c>
      <c r="W10" s="29" t="s">
        <v>13</v>
      </c>
      <c r="X10" s="29" t="s">
        <v>13</v>
      </c>
      <c r="Y10" s="29" t="s">
        <v>13</v>
      </c>
      <c r="Z10" s="29" t="s">
        <v>13</v>
      </c>
      <c r="AA10" s="29" t="s">
        <v>13</v>
      </c>
      <c r="AB10" s="29" t="s">
        <v>13</v>
      </c>
      <c r="AC10" s="29" t="s">
        <v>13</v>
      </c>
      <c r="AD10" s="29" t="s">
        <v>13</v>
      </c>
      <c r="AE10" s="29" t="s">
        <v>13</v>
      </c>
      <c r="AF10" s="29" t="s">
        <v>13</v>
      </c>
      <c r="AG10" s="29" t="s">
        <v>13</v>
      </c>
      <c r="AH10" s="29" t="s">
        <v>13</v>
      </c>
      <c r="AI10" s="29" t="s">
        <v>13</v>
      </c>
      <c r="AJ10" s="29" t="s">
        <v>13</v>
      </c>
      <c r="AK10" s="29" t="s">
        <v>13</v>
      </c>
      <c r="AL10" s="29" t="s">
        <v>13</v>
      </c>
      <c r="AM10" s="29" t="s">
        <v>13</v>
      </c>
      <c r="AN10" s="29" t="s">
        <v>13</v>
      </c>
      <c r="AO10" s="29" t="s">
        <v>13</v>
      </c>
      <c r="AP10" s="29" t="s">
        <v>13</v>
      </c>
      <c r="AQ10" s="29" t="s">
        <v>13</v>
      </c>
      <c r="AR10" s="29" t="s">
        <v>13</v>
      </c>
      <c r="AS10" s="29" t="s">
        <v>13</v>
      </c>
      <c r="AT10" s="29" t="s">
        <v>13</v>
      </c>
      <c r="AU10" s="29" t="s">
        <v>13</v>
      </c>
      <c r="AV10" s="29" t="s">
        <v>13</v>
      </c>
      <c r="AW10" s="29" t="s">
        <v>13</v>
      </c>
      <c r="AX10" s="29" t="s">
        <v>13</v>
      </c>
      <c r="AY10" s="29" t="s">
        <v>13</v>
      </c>
      <c r="AZ10" s="29" t="s">
        <v>13</v>
      </c>
      <c r="BA10" s="29" t="s">
        <v>13</v>
      </c>
      <c r="BB10" s="29" t="s">
        <v>13</v>
      </c>
      <c r="BC10" s="29" t="s">
        <v>13</v>
      </c>
      <c r="BD10" s="29" t="s">
        <v>13</v>
      </c>
      <c r="BE10" s="29" t="s">
        <v>13</v>
      </c>
      <c r="BF10" s="29" t="s">
        <v>13</v>
      </c>
      <c r="BG10" s="29" t="s">
        <v>13</v>
      </c>
      <c r="BH10" s="29" t="s">
        <v>13</v>
      </c>
      <c r="BI10" s="29" t="s">
        <v>13</v>
      </c>
      <c r="BJ10" s="29" t="s">
        <v>13</v>
      </c>
      <c r="BK10" s="29" t="s">
        <v>13</v>
      </c>
      <c r="BL10" s="29" t="s">
        <v>13</v>
      </c>
      <c r="BM10" s="29" t="s">
        <v>13</v>
      </c>
      <c r="BN10" s="29" t="s">
        <v>13</v>
      </c>
      <c r="BO10" s="29" t="s">
        <v>13</v>
      </c>
      <c r="BP10" s="29" t="s">
        <v>13</v>
      </c>
      <c r="BQ10" s="29" t="s">
        <v>13</v>
      </c>
      <c r="BR10" s="29" t="s">
        <v>13</v>
      </c>
      <c r="BS10" s="29" t="s">
        <v>13</v>
      </c>
      <c r="BT10" s="29" t="s">
        <v>13</v>
      </c>
      <c r="BU10" s="29" t="s">
        <v>13</v>
      </c>
      <c r="BV10" s="29" t="s">
        <v>13</v>
      </c>
      <c r="BW10" s="29" t="s">
        <v>13</v>
      </c>
      <c r="BX10" s="29" t="s">
        <v>13</v>
      </c>
      <c r="BY10" s="29" t="s">
        <v>13</v>
      </c>
      <c r="BZ10" s="29" t="s">
        <v>13</v>
      </c>
      <c r="CA10" s="29" t="s">
        <v>13</v>
      </c>
      <c r="CB10" s="29" t="s">
        <v>13</v>
      </c>
      <c r="CC10" s="29" t="s">
        <v>13</v>
      </c>
      <c r="CD10" s="29" t="s">
        <v>13</v>
      </c>
      <c r="CE10" s="29" t="s">
        <v>13</v>
      </c>
      <c r="CF10" s="29" t="s">
        <v>13</v>
      </c>
      <c r="CG10" s="29" t="s">
        <v>13</v>
      </c>
      <c r="CH10" s="29" t="s">
        <v>13</v>
      </c>
      <c r="CI10" s="29" t="s">
        <v>13</v>
      </c>
      <c r="CJ10" s="29" t="s">
        <v>13</v>
      </c>
      <c r="CK10" s="29" t="s">
        <v>13</v>
      </c>
      <c r="CL10" s="29" t="s">
        <v>13</v>
      </c>
      <c r="CM10" s="29" t="s">
        <v>13</v>
      </c>
      <c r="CN10" s="29" t="s">
        <v>13</v>
      </c>
      <c r="CO10" s="29" t="s">
        <v>13</v>
      </c>
      <c r="CP10" s="29" t="s">
        <v>13</v>
      </c>
      <c r="CQ10" s="29" t="s">
        <v>13</v>
      </c>
      <c r="CR10" s="29" t="s">
        <v>13</v>
      </c>
      <c r="CS10" s="29" t="s">
        <v>13</v>
      </c>
      <c r="CT10" s="29" t="s">
        <v>13</v>
      </c>
      <c r="CU10" s="29" t="s">
        <v>13</v>
      </c>
      <c r="CV10" s="29" t="s">
        <v>13</v>
      </c>
      <c r="CW10" s="29" t="s">
        <v>13</v>
      </c>
      <c r="CX10" s="29" t="s">
        <v>13</v>
      </c>
      <c r="CY10" s="29" t="s">
        <v>13</v>
      </c>
      <c r="CZ10" s="29" t="s">
        <v>13</v>
      </c>
      <c r="DA10" s="29" t="s">
        <v>13</v>
      </c>
      <c r="DB10" s="29" t="s">
        <v>13</v>
      </c>
      <c r="DC10" s="29" t="s">
        <v>13</v>
      </c>
      <c r="DD10" s="29" t="s">
        <v>13</v>
      </c>
    </row>
    <row r="11" spans="1:108" x14ac:dyDescent="0.2">
      <c r="A11" s="69">
        <f>DATE(U!$B$11,1,1)</f>
        <v>45658</v>
      </c>
      <c r="B11" s="72"/>
      <c r="C11" s="72"/>
      <c r="D11" s="72"/>
      <c r="E11" s="72"/>
      <c r="F11" s="72"/>
      <c r="G11" s="72"/>
      <c r="H11" s="72"/>
      <c r="I11" s="72"/>
      <c r="J11" s="72"/>
      <c r="K11" s="72"/>
      <c r="L11" s="72"/>
      <c r="M11" s="72"/>
      <c r="N11" s="118" t="str">
        <f t="shared" ref="N11:N74" si="0">IFERROR(M11/D11*100,"")</f>
        <v/>
      </c>
      <c r="O11" s="98">
        <f t="shared" ref="O11:O74" si="1">SUMIF($Q$9:$XFD$9,$Q$9,Q11:XFD11)</f>
        <v>0</v>
      </c>
      <c r="P11" s="98">
        <f t="shared" ref="P11:P74" si="2">SUMIF($Q$9:$XFD$9,$R$9,Q11:XFD11)</f>
        <v>0</v>
      </c>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3"/>
      <c r="CX11" s="73"/>
      <c r="CY11" s="73"/>
      <c r="CZ11" s="73"/>
      <c r="DA11" s="73"/>
      <c r="DB11" s="73"/>
      <c r="DC11" s="73"/>
      <c r="DD11" s="73"/>
    </row>
    <row r="12" spans="1:108" x14ac:dyDescent="0.2">
      <c r="A12" s="70">
        <f>A11+1</f>
        <v>45659</v>
      </c>
      <c r="B12" s="74"/>
      <c r="C12" s="74"/>
      <c r="D12" s="74"/>
      <c r="E12" s="74"/>
      <c r="F12" s="74"/>
      <c r="G12" s="74"/>
      <c r="H12" s="74"/>
      <c r="I12" s="74"/>
      <c r="J12" s="74"/>
      <c r="K12" s="74"/>
      <c r="L12" s="74"/>
      <c r="M12" s="74"/>
      <c r="N12" s="118" t="str">
        <f t="shared" si="0"/>
        <v/>
      </c>
      <c r="O12" s="99">
        <f t="shared" si="1"/>
        <v>0</v>
      </c>
      <c r="P12" s="99">
        <f t="shared" si="2"/>
        <v>0</v>
      </c>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row>
    <row r="13" spans="1:108" x14ac:dyDescent="0.2">
      <c r="A13" s="70">
        <f t="shared" ref="A13:A76" si="3">A12+1</f>
        <v>45660</v>
      </c>
      <c r="B13" s="74"/>
      <c r="C13" s="74"/>
      <c r="D13" s="74"/>
      <c r="E13" s="74"/>
      <c r="F13" s="74"/>
      <c r="G13" s="74"/>
      <c r="H13" s="74"/>
      <c r="I13" s="74"/>
      <c r="J13" s="74"/>
      <c r="K13" s="74"/>
      <c r="L13" s="74"/>
      <c r="M13" s="74"/>
      <c r="N13" s="118" t="str">
        <f t="shared" si="0"/>
        <v/>
      </c>
      <c r="O13" s="99">
        <f t="shared" si="1"/>
        <v>0</v>
      </c>
      <c r="P13" s="99">
        <f t="shared" si="2"/>
        <v>0</v>
      </c>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row>
    <row r="14" spans="1:108" x14ac:dyDescent="0.2">
      <c r="A14" s="70">
        <f t="shared" si="3"/>
        <v>45661</v>
      </c>
      <c r="B14" s="74"/>
      <c r="C14" s="74"/>
      <c r="D14" s="74"/>
      <c r="E14" s="74"/>
      <c r="F14" s="74"/>
      <c r="G14" s="74"/>
      <c r="H14" s="74"/>
      <c r="I14" s="74"/>
      <c r="J14" s="74"/>
      <c r="K14" s="74"/>
      <c r="L14" s="74"/>
      <c r="M14" s="74"/>
      <c r="N14" s="118" t="str">
        <f t="shared" si="0"/>
        <v/>
      </c>
      <c r="O14" s="99">
        <f t="shared" si="1"/>
        <v>0</v>
      </c>
      <c r="P14" s="99">
        <f t="shared" si="2"/>
        <v>0</v>
      </c>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row>
    <row r="15" spans="1:108" x14ac:dyDescent="0.2">
      <c r="A15" s="70">
        <f t="shared" si="3"/>
        <v>45662</v>
      </c>
      <c r="B15" s="74"/>
      <c r="C15" s="74"/>
      <c r="D15" s="74"/>
      <c r="E15" s="74"/>
      <c r="F15" s="74"/>
      <c r="G15" s="74"/>
      <c r="H15" s="74"/>
      <c r="I15" s="74"/>
      <c r="J15" s="74"/>
      <c r="K15" s="74"/>
      <c r="L15" s="74"/>
      <c r="M15" s="74"/>
      <c r="N15" s="118" t="str">
        <f t="shared" si="0"/>
        <v/>
      </c>
      <c r="O15" s="99">
        <f t="shared" si="1"/>
        <v>0</v>
      </c>
      <c r="P15" s="99">
        <f t="shared" si="2"/>
        <v>0</v>
      </c>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row>
    <row r="16" spans="1:108" x14ac:dyDescent="0.2">
      <c r="A16" s="70">
        <f t="shared" si="3"/>
        <v>45663</v>
      </c>
      <c r="B16" s="74"/>
      <c r="C16" s="74"/>
      <c r="D16" s="74"/>
      <c r="E16" s="74"/>
      <c r="F16" s="74"/>
      <c r="G16" s="74"/>
      <c r="H16" s="74"/>
      <c r="I16" s="74"/>
      <c r="J16" s="74"/>
      <c r="K16" s="74"/>
      <c r="L16" s="74"/>
      <c r="M16" s="74"/>
      <c r="N16" s="118" t="str">
        <f t="shared" si="0"/>
        <v/>
      </c>
      <c r="O16" s="99">
        <f t="shared" si="1"/>
        <v>0</v>
      </c>
      <c r="P16" s="99">
        <f t="shared" si="2"/>
        <v>0</v>
      </c>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row>
    <row r="17" spans="1:108" x14ac:dyDescent="0.2">
      <c r="A17" s="70">
        <f t="shared" si="3"/>
        <v>45664</v>
      </c>
      <c r="B17" s="74"/>
      <c r="C17" s="74"/>
      <c r="D17" s="74"/>
      <c r="E17" s="74"/>
      <c r="F17" s="74"/>
      <c r="G17" s="74"/>
      <c r="H17" s="74"/>
      <c r="I17" s="74"/>
      <c r="J17" s="74"/>
      <c r="K17" s="74"/>
      <c r="L17" s="74"/>
      <c r="M17" s="74"/>
      <c r="N17" s="118" t="str">
        <f t="shared" si="0"/>
        <v/>
      </c>
      <c r="O17" s="99">
        <f t="shared" si="1"/>
        <v>0</v>
      </c>
      <c r="P17" s="99">
        <f t="shared" si="2"/>
        <v>0</v>
      </c>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row>
    <row r="18" spans="1:108" x14ac:dyDescent="0.2">
      <c r="A18" s="70">
        <f t="shared" si="3"/>
        <v>45665</v>
      </c>
      <c r="B18" s="74"/>
      <c r="C18" s="74"/>
      <c r="D18" s="74"/>
      <c r="E18" s="74"/>
      <c r="F18" s="74"/>
      <c r="G18" s="74"/>
      <c r="H18" s="74"/>
      <c r="I18" s="74"/>
      <c r="J18" s="74"/>
      <c r="K18" s="74"/>
      <c r="L18" s="74"/>
      <c r="M18" s="74"/>
      <c r="N18" s="118" t="str">
        <f t="shared" si="0"/>
        <v/>
      </c>
      <c r="O18" s="99">
        <f t="shared" si="1"/>
        <v>0</v>
      </c>
      <c r="P18" s="99">
        <f t="shared" si="2"/>
        <v>0</v>
      </c>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row>
    <row r="19" spans="1:108" x14ac:dyDescent="0.2">
      <c r="A19" s="70">
        <f t="shared" si="3"/>
        <v>45666</v>
      </c>
      <c r="B19" s="74"/>
      <c r="C19" s="74"/>
      <c r="D19" s="74"/>
      <c r="E19" s="74"/>
      <c r="F19" s="74"/>
      <c r="G19" s="74"/>
      <c r="H19" s="74"/>
      <c r="I19" s="74"/>
      <c r="J19" s="74"/>
      <c r="K19" s="74"/>
      <c r="L19" s="74"/>
      <c r="M19" s="74"/>
      <c r="N19" s="118" t="str">
        <f t="shared" si="0"/>
        <v/>
      </c>
      <c r="O19" s="99">
        <f t="shared" si="1"/>
        <v>0</v>
      </c>
      <c r="P19" s="99">
        <f t="shared" si="2"/>
        <v>0</v>
      </c>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row>
    <row r="20" spans="1:108" x14ac:dyDescent="0.2">
      <c r="A20" s="70">
        <f t="shared" si="3"/>
        <v>45667</v>
      </c>
      <c r="B20" s="74"/>
      <c r="C20" s="74"/>
      <c r="D20" s="74"/>
      <c r="E20" s="74"/>
      <c r="F20" s="74"/>
      <c r="G20" s="74"/>
      <c r="H20" s="74"/>
      <c r="I20" s="74"/>
      <c r="J20" s="74"/>
      <c r="K20" s="74"/>
      <c r="L20" s="74"/>
      <c r="M20" s="74"/>
      <c r="N20" s="118" t="str">
        <f t="shared" si="0"/>
        <v/>
      </c>
      <c r="O20" s="99">
        <f t="shared" si="1"/>
        <v>0</v>
      </c>
      <c r="P20" s="99">
        <f t="shared" si="2"/>
        <v>0</v>
      </c>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row>
    <row r="21" spans="1:108" x14ac:dyDescent="0.2">
      <c r="A21" s="70">
        <f t="shared" si="3"/>
        <v>45668</v>
      </c>
      <c r="B21" s="74"/>
      <c r="C21" s="74"/>
      <c r="D21" s="74"/>
      <c r="E21" s="74"/>
      <c r="F21" s="74"/>
      <c r="G21" s="74"/>
      <c r="H21" s="74"/>
      <c r="I21" s="74"/>
      <c r="J21" s="74"/>
      <c r="K21" s="74"/>
      <c r="L21" s="74"/>
      <c r="M21" s="74"/>
      <c r="N21" s="118" t="str">
        <f t="shared" si="0"/>
        <v/>
      </c>
      <c r="O21" s="99">
        <f t="shared" si="1"/>
        <v>0</v>
      </c>
      <c r="P21" s="99">
        <f t="shared" si="2"/>
        <v>0</v>
      </c>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row>
    <row r="22" spans="1:108" x14ac:dyDescent="0.2">
      <c r="A22" s="70">
        <f t="shared" si="3"/>
        <v>45669</v>
      </c>
      <c r="B22" s="74"/>
      <c r="C22" s="74"/>
      <c r="D22" s="74"/>
      <c r="E22" s="74"/>
      <c r="F22" s="74"/>
      <c r="G22" s="74"/>
      <c r="H22" s="74"/>
      <c r="I22" s="74"/>
      <c r="J22" s="74"/>
      <c r="K22" s="74"/>
      <c r="L22" s="74"/>
      <c r="M22" s="74"/>
      <c r="N22" s="118" t="str">
        <f t="shared" si="0"/>
        <v/>
      </c>
      <c r="O22" s="99">
        <f t="shared" si="1"/>
        <v>0</v>
      </c>
      <c r="P22" s="99">
        <f t="shared" si="2"/>
        <v>0</v>
      </c>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row>
    <row r="23" spans="1:108" x14ac:dyDescent="0.2">
      <c r="A23" s="70">
        <f t="shared" si="3"/>
        <v>45670</v>
      </c>
      <c r="B23" s="74"/>
      <c r="C23" s="74"/>
      <c r="D23" s="74"/>
      <c r="E23" s="74"/>
      <c r="F23" s="74"/>
      <c r="G23" s="74"/>
      <c r="H23" s="74"/>
      <c r="I23" s="74"/>
      <c r="J23" s="74"/>
      <c r="K23" s="74"/>
      <c r="L23" s="74"/>
      <c r="M23" s="74"/>
      <c r="N23" s="118" t="str">
        <f t="shared" si="0"/>
        <v/>
      </c>
      <c r="O23" s="99">
        <f t="shared" si="1"/>
        <v>0</v>
      </c>
      <c r="P23" s="99">
        <f t="shared" si="2"/>
        <v>0</v>
      </c>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row>
    <row r="24" spans="1:108" x14ac:dyDescent="0.2">
      <c r="A24" s="70">
        <f t="shared" si="3"/>
        <v>45671</v>
      </c>
      <c r="B24" s="74"/>
      <c r="C24" s="74"/>
      <c r="D24" s="74"/>
      <c r="E24" s="74"/>
      <c r="F24" s="74"/>
      <c r="G24" s="74"/>
      <c r="H24" s="74"/>
      <c r="I24" s="74"/>
      <c r="J24" s="74"/>
      <c r="K24" s="74"/>
      <c r="L24" s="74"/>
      <c r="M24" s="74"/>
      <c r="N24" s="118" t="str">
        <f t="shared" si="0"/>
        <v/>
      </c>
      <c r="O24" s="99">
        <f t="shared" si="1"/>
        <v>0</v>
      </c>
      <c r="P24" s="99">
        <f t="shared" si="2"/>
        <v>0</v>
      </c>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row>
    <row r="25" spans="1:108" x14ac:dyDescent="0.2">
      <c r="A25" s="70">
        <f t="shared" si="3"/>
        <v>45672</v>
      </c>
      <c r="B25" s="74"/>
      <c r="C25" s="74"/>
      <c r="D25" s="74"/>
      <c r="E25" s="74"/>
      <c r="F25" s="74"/>
      <c r="G25" s="74"/>
      <c r="H25" s="74"/>
      <c r="I25" s="74"/>
      <c r="J25" s="74"/>
      <c r="K25" s="74"/>
      <c r="L25" s="74"/>
      <c r="M25" s="74"/>
      <c r="N25" s="118" t="str">
        <f t="shared" si="0"/>
        <v/>
      </c>
      <c r="O25" s="99">
        <f t="shared" si="1"/>
        <v>0</v>
      </c>
      <c r="P25" s="99">
        <f t="shared" si="2"/>
        <v>0</v>
      </c>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D25" s="75"/>
      <c r="CE25" s="75"/>
      <c r="CF25" s="75"/>
      <c r="CG25" s="75"/>
      <c r="CH25" s="75"/>
      <c r="CI25" s="75"/>
      <c r="CJ25" s="75"/>
      <c r="CK25" s="75"/>
      <c r="CL25" s="75"/>
      <c r="CM25" s="75"/>
      <c r="CN25" s="75"/>
      <c r="CO25" s="75"/>
      <c r="CP25" s="75"/>
      <c r="CQ25" s="75"/>
      <c r="CR25" s="75"/>
      <c r="CS25" s="75"/>
      <c r="CT25" s="75"/>
      <c r="CU25" s="75"/>
      <c r="CV25" s="75"/>
      <c r="CW25" s="75"/>
      <c r="CX25" s="75"/>
      <c r="CY25" s="75"/>
      <c r="CZ25" s="75"/>
      <c r="DA25" s="75"/>
      <c r="DB25" s="75"/>
      <c r="DC25" s="75"/>
      <c r="DD25" s="75"/>
    </row>
    <row r="26" spans="1:108" x14ac:dyDescent="0.2">
      <c r="A26" s="70">
        <f t="shared" si="3"/>
        <v>45673</v>
      </c>
      <c r="B26" s="74"/>
      <c r="C26" s="74"/>
      <c r="D26" s="74"/>
      <c r="E26" s="74"/>
      <c r="F26" s="74"/>
      <c r="G26" s="74"/>
      <c r="H26" s="74"/>
      <c r="I26" s="74"/>
      <c r="J26" s="74"/>
      <c r="K26" s="74"/>
      <c r="L26" s="74"/>
      <c r="M26" s="74"/>
      <c r="N26" s="118" t="str">
        <f t="shared" si="0"/>
        <v/>
      </c>
      <c r="O26" s="99">
        <f t="shared" si="1"/>
        <v>0</v>
      </c>
      <c r="P26" s="99">
        <f t="shared" si="2"/>
        <v>0</v>
      </c>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row>
    <row r="27" spans="1:108" x14ac:dyDescent="0.2">
      <c r="A27" s="70">
        <f t="shared" si="3"/>
        <v>45674</v>
      </c>
      <c r="B27" s="74"/>
      <c r="C27" s="74"/>
      <c r="D27" s="74"/>
      <c r="E27" s="74"/>
      <c r="F27" s="74"/>
      <c r="G27" s="74"/>
      <c r="H27" s="74"/>
      <c r="I27" s="74"/>
      <c r="J27" s="74"/>
      <c r="K27" s="74"/>
      <c r="L27" s="74"/>
      <c r="M27" s="74"/>
      <c r="N27" s="118" t="str">
        <f t="shared" si="0"/>
        <v/>
      </c>
      <c r="O27" s="99">
        <f t="shared" si="1"/>
        <v>0</v>
      </c>
      <c r="P27" s="99">
        <f t="shared" si="2"/>
        <v>0</v>
      </c>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row>
    <row r="28" spans="1:108" x14ac:dyDescent="0.2">
      <c r="A28" s="70">
        <f t="shared" si="3"/>
        <v>45675</v>
      </c>
      <c r="B28" s="74"/>
      <c r="C28" s="74"/>
      <c r="D28" s="74"/>
      <c r="E28" s="74"/>
      <c r="F28" s="74"/>
      <c r="G28" s="74"/>
      <c r="H28" s="74"/>
      <c r="I28" s="74"/>
      <c r="J28" s="74"/>
      <c r="K28" s="74"/>
      <c r="L28" s="74"/>
      <c r="M28" s="74"/>
      <c r="N28" s="118" t="str">
        <f t="shared" si="0"/>
        <v/>
      </c>
      <c r="O28" s="99">
        <f t="shared" si="1"/>
        <v>0</v>
      </c>
      <c r="P28" s="99">
        <f t="shared" si="2"/>
        <v>0</v>
      </c>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D28" s="75"/>
      <c r="CE28" s="75"/>
      <c r="CF28" s="75"/>
      <c r="CG28" s="75"/>
      <c r="CH28" s="75"/>
      <c r="CI28" s="75"/>
      <c r="CJ28" s="75"/>
      <c r="CK28" s="75"/>
      <c r="CL28" s="75"/>
      <c r="CM28" s="75"/>
      <c r="CN28" s="75"/>
      <c r="CO28" s="75"/>
      <c r="CP28" s="75"/>
      <c r="CQ28" s="75"/>
      <c r="CR28" s="75"/>
      <c r="CS28" s="75"/>
      <c r="CT28" s="75"/>
      <c r="CU28" s="75"/>
      <c r="CV28" s="75"/>
      <c r="CW28" s="75"/>
      <c r="CX28" s="75"/>
      <c r="CY28" s="75"/>
      <c r="CZ28" s="75"/>
      <c r="DA28" s="75"/>
      <c r="DB28" s="75"/>
      <c r="DC28" s="75"/>
      <c r="DD28" s="75"/>
    </row>
    <row r="29" spans="1:108" x14ac:dyDescent="0.2">
      <c r="A29" s="70">
        <f t="shared" si="3"/>
        <v>45676</v>
      </c>
      <c r="B29" s="74"/>
      <c r="C29" s="74"/>
      <c r="D29" s="74"/>
      <c r="E29" s="74"/>
      <c r="F29" s="74"/>
      <c r="G29" s="74"/>
      <c r="H29" s="74"/>
      <c r="I29" s="74"/>
      <c r="J29" s="74"/>
      <c r="K29" s="74"/>
      <c r="L29" s="74"/>
      <c r="M29" s="74"/>
      <c r="N29" s="118" t="str">
        <f t="shared" si="0"/>
        <v/>
      </c>
      <c r="O29" s="99">
        <f t="shared" si="1"/>
        <v>0</v>
      </c>
      <c r="P29" s="99">
        <f t="shared" si="2"/>
        <v>0</v>
      </c>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row>
    <row r="30" spans="1:108" x14ac:dyDescent="0.2">
      <c r="A30" s="70">
        <f t="shared" si="3"/>
        <v>45677</v>
      </c>
      <c r="B30" s="74"/>
      <c r="C30" s="74"/>
      <c r="D30" s="74"/>
      <c r="E30" s="74"/>
      <c r="F30" s="74"/>
      <c r="G30" s="74"/>
      <c r="H30" s="74"/>
      <c r="I30" s="74"/>
      <c r="J30" s="74"/>
      <c r="K30" s="74"/>
      <c r="L30" s="74"/>
      <c r="M30" s="74"/>
      <c r="N30" s="118" t="str">
        <f t="shared" si="0"/>
        <v/>
      </c>
      <c r="O30" s="99">
        <f t="shared" si="1"/>
        <v>0</v>
      </c>
      <c r="P30" s="99">
        <f t="shared" si="2"/>
        <v>0</v>
      </c>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D30" s="75"/>
      <c r="CE30" s="75"/>
      <c r="CF30" s="75"/>
      <c r="CG30" s="75"/>
      <c r="CH30" s="75"/>
      <c r="CI30" s="75"/>
      <c r="CJ30" s="75"/>
      <c r="CK30" s="75"/>
      <c r="CL30" s="75"/>
      <c r="CM30" s="75"/>
      <c r="CN30" s="75"/>
      <c r="CO30" s="75"/>
      <c r="CP30" s="75"/>
      <c r="CQ30" s="75"/>
      <c r="CR30" s="75"/>
      <c r="CS30" s="75"/>
      <c r="CT30" s="75"/>
      <c r="CU30" s="75"/>
      <c r="CV30" s="75"/>
      <c r="CW30" s="75"/>
      <c r="CX30" s="75"/>
      <c r="CY30" s="75"/>
      <c r="CZ30" s="75"/>
      <c r="DA30" s="75"/>
      <c r="DB30" s="75"/>
      <c r="DC30" s="75"/>
      <c r="DD30" s="75"/>
    </row>
    <row r="31" spans="1:108" x14ac:dyDescent="0.2">
      <c r="A31" s="70">
        <f t="shared" si="3"/>
        <v>45678</v>
      </c>
      <c r="B31" s="74"/>
      <c r="C31" s="74"/>
      <c r="D31" s="74"/>
      <c r="E31" s="74"/>
      <c r="F31" s="74"/>
      <c r="G31" s="74"/>
      <c r="H31" s="74"/>
      <c r="I31" s="74"/>
      <c r="J31" s="74"/>
      <c r="K31" s="74"/>
      <c r="L31" s="74"/>
      <c r="M31" s="74"/>
      <c r="N31" s="118" t="str">
        <f t="shared" si="0"/>
        <v/>
      </c>
      <c r="O31" s="99">
        <f t="shared" si="1"/>
        <v>0</v>
      </c>
      <c r="P31" s="99">
        <f t="shared" si="2"/>
        <v>0</v>
      </c>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75"/>
      <c r="CY31" s="75"/>
      <c r="CZ31" s="75"/>
      <c r="DA31" s="75"/>
      <c r="DB31" s="75"/>
      <c r="DC31" s="75"/>
      <c r="DD31" s="75"/>
    </row>
    <row r="32" spans="1:108" x14ac:dyDescent="0.2">
      <c r="A32" s="70">
        <f t="shared" si="3"/>
        <v>45679</v>
      </c>
      <c r="B32" s="74"/>
      <c r="C32" s="74"/>
      <c r="D32" s="74"/>
      <c r="E32" s="74"/>
      <c r="F32" s="74"/>
      <c r="G32" s="74"/>
      <c r="H32" s="74"/>
      <c r="I32" s="74"/>
      <c r="J32" s="74"/>
      <c r="K32" s="74"/>
      <c r="L32" s="74"/>
      <c r="M32" s="74"/>
      <c r="N32" s="118" t="str">
        <f t="shared" si="0"/>
        <v/>
      </c>
      <c r="O32" s="99">
        <f t="shared" si="1"/>
        <v>0</v>
      </c>
      <c r="P32" s="99">
        <f t="shared" si="2"/>
        <v>0</v>
      </c>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D32" s="75"/>
      <c r="CE32" s="75"/>
      <c r="CF32" s="75"/>
      <c r="CG32" s="75"/>
      <c r="CH32" s="75"/>
      <c r="CI32" s="75"/>
      <c r="CJ32" s="75"/>
      <c r="CK32" s="75"/>
      <c r="CL32" s="75"/>
      <c r="CM32" s="75"/>
      <c r="CN32" s="75"/>
      <c r="CO32" s="75"/>
      <c r="CP32" s="75"/>
      <c r="CQ32" s="75"/>
      <c r="CR32" s="75"/>
      <c r="CS32" s="75"/>
      <c r="CT32" s="75"/>
      <c r="CU32" s="75"/>
      <c r="CV32" s="75"/>
      <c r="CW32" s="75"/>
      <c r="CX32" s="75"/>
      <c r="CY32" s="75"/>
      <c r="CZ32" s="75"/>
      <c r="DA32" s="75"/>
      <c r="DB32" s="75"/>
      <c r="DC32" s="75"/>
      <c r="DD32" s="75"/>
    </row>
    <row r="33" spans="1:108" x14ac:dyDescent="0.2">
      <c r="A33" s="70">
        <f t="shared" si="3"/>
        <v>45680</v>
      </c>
      <c r="B33" s="74"/>
      <c r="C33" s="74"/>
      <c r="D33" s="74"/>
      <c r="E33" s="74"/>
      <c r="F33" s="74"/>
      <c r="G33" s="74"/>
      <c r="H33" s="74"/>
      <c r="I33" s="74"/>
      <c r="J33" s="74"/>
      <c r="K33" s="74"/>
      <c r="L33" s="74"/>
      <c r="M33" s="74"/>
      <c r="N33" s="118" t="str">
        <f t="shared" si="0"/>
        <v/>
      </c>
      <c r="O33" s="99">
        <f t="shared" si="1"/>
        <v>0</v>
      </c>
      <c r="P33" s="99">
        <f t="shared" si="2"/>
        <v>0</v>
      </c>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D33" s="75"/>
      <c r="CE33" s="75"/>
      <c r="CF33" s="75"/>
      <c r="CG33" s="75"/>
      <c r="CH33" s="75"/>
      <c r="CI33" s="75"/>
      <c r="CJ33" s="75"/>
      <c r="CK33" s="75"/>
      <c r="CL33" s="75"/>
      <c r="CM33" s="75"/>
      <c r="CN33" s="75"/>
      <c r="CO33" s="75"/>
      <c r="CP33" s="75"/>
      <c r="CQ33" s="75"/>
      <c r="CR33" s="75"/>
      <c r="CS33" s="75"/>
      <c r="CT33" s="75"/>
      <c r="CU33" s="75"/>
      <c r="CV33" s="75"/>
      <c r="CW33" s="75"/>
      <c r="CX33" s="75"/>
      <c r="CY33" s="75"/>
      <c r="CZ33" s="75"/>
      <c r="DA33" s="75"/>
      <c r="DB33" s="75"/>
      <c r="DC33" s="75"/>
      <c r="DD33" s="75"/>
    </row>
    <row r="34" spans="1:108" x14ac:dyDescent="0.2">
      <c r="A34" s="70">
        <f t="shared" si="3"/>
        <v>45681</v>
      </c>
      <c r="B34" s="74"/>
      <c r="C34" s="74"/>
      <c r="D34" s="74"/>
      <c r="E34" s="74"/>
      <c r="F34" s="74"/>
      <c r="G34" s="74"/>
      <c r="H34" s="74"/>
      <c r="I34" s="74"/>
      <c r="J34" s="74"/>
      <c r="K34" s="74"/>
      <c r="L34" s="74"/>
      <c r="M34" s="74"/>
      <c r="N34" s="118" t="str">
        <f t="shared" si="0"/>
        <v/>
      </c>
      <c r="O34" s="99">
        <f t="shared" si="1"/>
        <v>0</v>
      </c>
      <c r="P34" s="99">
        <f t="shared" si="2"/>
        <v>0</v>
      </c>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D34" s="75"/>
      <c r="CE34" s="75"/>
      <c r="CF34" s="75"/>
      <c r="CG34" s="75"/>
      <c r="CH34" s="75"/>
      <c r="CI34" s="75"/>
      <c r="CJ34" s="75"/>
      <c r="CK34" s="75"/>
      <c r="CL34" s="75"/>
      <c r="CM34" s="75"/>
      <c r="CN34" s="75"/>
      <c r="CO34" s="75"/>
      <c r="CP34" s="75"/>
      <c r="CQ34" s="75"/>
      <c r="CR34" s="75"/>
      <c r="CS34" s="75"/>
      <c r="CT34" s="75"/>
      <c r="CU34" s="75"/>
      <c r="CV34" s="75"/>
      <c r="CW34" s="75"/>
      <c r="CX34" s="75"/>
      <c r="CY34" s="75"/>
      <c r="CZ34" s="75"/>
      <c r="DA34" s="75"/>
      <c r="DB34" s="75"/>
      <c r="DC34" s="75"/>
      <c r="DD34" s="75"/>
    </row>
    <row r="35" spans="1:108" x14ac:dyDescent="0.2">
      <c r="A35" s="70">
        <f t="shared" si="3"/>
        <v>45682</v>
      </c>
      <c r="B35" s="74"/>
      <c r="C35" s="74"/>
      <c r="D35" s="74"/>
      <c r="E35" s="74"/>
      <c r="F35" s="74"/>
      <c r="G35" s="74"/>
      <c r="H35" s="74"/>
      <c r="I35" s="74"/>
      <c r="J35" s="74"/>
      <c r="K35" s="74"/>
      <c r="L35" s="74"/>
      <c r="M35" s="74"/>
      <c r="N35" s="118" t="str">
        <f t="shared" si="0"/>
        <v/>
      </c>
      <c r="O35" s="99">
        <f t="shared" si="1"/>
        <v>0</v>
      </c>
      <c r="P35" s="99">
        <f t="shared" si="2"/>
        <v>0</v>
      </c>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75"/>
      <c r="CY35" s="75"/>
      <c r="CZ35" s="75"/>
      <c r="DA35" s="75"/>
      <c r="DB35" s="75"/>
      <c r="DC35" s="75"/>
      <c r="DD35" s="75"/>
    </row>
    <row r="36" spans="1:108" x14ac:dyDescent="0.2">
      <c r="A36" s="70">
        <f t="shared" si="3"/>
        <v>45683</v>
      </c>
      <c r="B36" s="74"/>
      <c r="C36" s="74"/>
      <c r="D36" s="74"/>
      <c r="E36" s="74"/>
      <c r="F36" s="74"/>
      <c r="G36" s="74"/>
      <c r="H36" s="74"/>
      <c r="I36" s="74"/>
      <c r="J36" s="74"/>
      <c r="K36" s="74"/>
      <c r="L36" s="74"/>
      <c r="M36" s="74"/>
      <c r="N36" s="118" t="str">
        <f t="shared" si="0"/>
        <v/>
      </c>
      <c r="O36" s="99">
        <f t="shared" si="1"/>
        <v>0</v>
      </c>
      <c r="P36" s="99">
        <f t="shared" si="2"/>
        <v>0</v>
      </c>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D36" s="75"/>
      <c r="CE36" s="75"/>
      <c r="CF36" s="75"/>
      <c r="CG36" s="75"/>
      <c r="CH36" s="75"/>
      <c r="CI36" s="75"/>
      <c r="CJ36" s="75"/>
      <c r="CK36" s="75"/>
      <c r="CL36" s="75"/>
      <c r="CM36" s="75"/>
      <c r="CN36" s="75"/>
      <c r="CO36" s="75"/>
      <c r="CP36" s="75"/>
      <c r="CQ36" s="75"/>
      <c r="CR36" s="75"/>
      <c r="CS36" s="75"/>
      <c r="CT36" s="75"/>
      <c r="CU36" s="75"/>
      <c r="CV36" s="75"/>
      <c r="CW36" s="75"/>
      <c r="CX36" s="75"/>
      <c r="CY36" s="75"/>
      <c r="CZ36" s="75"/>
      <c r="DA36" s="75"/>
      <c r="DB36" s="75"/>
      <c r="DC36" s="75"/>
      <c r="DD36" s="75"/>
    </row>
    <row r="37" spans="1:108" x14ac:dyDescent="0.2">
      <c r="A37" s="70">
        <f t="shared" si="3"/>
        <v>45684</v>
      </c>
      <c r="B37" s="74"/>
      <c r="C37" s="74"/>
      <c r="D37" s="74"/>
      <c r="E37" s="74"/>
      <c r="F37" s="74"/>
      <c r="G37" s="74"/>
      <c r="H37" s="74"/>
      <c r="I37" s="74"/>
      <c r="J37" s="74"/>
      <c r="K37" s="74"/>
      <c r="L37" s="74"/>
      <c r="M37" s="74"/>
      <c r="N37" s="118" t="str">
        <f t="shared" si="0"/>
        <v/>
      </c>
      <c r="O37" s="99">
        <f t="shared" si="1"/>
        <v>0</v>
      </c>
      <c r="P37" s="99">
        <f t="shared" si="2"/>
        <v>0</v>
      </c>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D37" s="75"/>
      <c r="CE37" s="75"/>
      <c r="CF37" s="75"/>
      <c r="CG37" s="75"/>
      <c r="CH37" s="75"/>
      <c r="CI37" s="75"/>
      <c r="CJ37" s="75"/>
      <c r="CK37" s="75"/>
      <c r="CL37" s="75"/>
      <c r="CM37" s="75"/>
      <c r="CN37" s="75"/>
      <c r="CO37" s="75"/>
      <c r="CP37" s="75"/>
      <c r="CQ37" s="75"/>
      <c r="CR37" s="75"/>
      <c r="CS37" s="75"/>
      <c r="CT37" s="75"/>
      <c r="CU37" s="75"/>
      <c r="CV37" s="75"/>
      <c r="CW37" s="75"/>
      <c r="CX37" s="75"/>
      <c r="CY37" s="75"/>
      <c r="CZ37" s="75"/>
      <c r="DA37" s="75"/>
      <c r="DB37" s="75"/>
      <c r="DC37" s="75"/>
      <c r="DD37" s="75"/>
    </row>
    <row r="38" spans="1:108" x14ac:dyDescent="0.2">
      <c r="A38" s="70">
        <f t="shared" si="3"/>
        <v>45685</v>
      </c>
      <c r="B38" s="74"/>
      <c r="C38" s="74"/>
      <c r="D38" s="74"/>
      <c r="E38" s="74"/>
      <c r="F38" s="74"/>
      <c r="G38" s="74"/>
      <c r="H38" s="74"/>
      <c r="I38" s="74"/>
      <c r="J38" s="74"/>
      <c r="K38" s="74"/>
      <c r="L38" s="74"/>
      <c r="M38" s="74"/>
      <c r="N38" s="118" t="str">
        <f t="shared" si="0"/>
        <v/>
      </c>
      <c r="O38" s="99">
        <f t="shared" si="1"/>
        <v>0</v>
      </c>
      <c r="P38" s="99">
        <f t="shared" si="2"/>
        <v>0</v>
      </c>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row>
    <row r="39" spans="1:108" x14ac:dyDescent="0.2">
      <c r="A39" s="70">
        <f t="shared" si="3"/>
        <v>45686</v>
      </c>
      <c r="B39" s="74"/>
      <c r="C39" s="74"/>
      <c r="D39" s="74"/>
      <c r="E39" s="74"/>
      <c r="F39" s="74"/>
      <c r="G39" s="74"/>
      <c r="H39" s="74"/>
      <c r="I39" s="74"/>
      <c r="J39" s="74"/>
      <c r="K39" s="74"/>
      <c r="L39" s="74"/>
      <c r="M39" s="74"/>
      <c r="N39" s="118" t="str">
        <f t="shared" si="0"/>
        <v/>
      </c>
      <c r="O39" s="99">
        <f t="shared" si="1"/>
        <v>0</v>
      </c>
      <c r="P39" s="99">
        <f t="shared" si="2"/>
        <v>0</v>
      </c>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D39" s="75"/>
      <c r="CE39" s="75"/>
      <c r="CF39" s="75"/>
      <c r="CG39" s="75"/>
      <c r="CH39" s="75"/>
      <c r="CI39" s="75"/>
      <c r="CJ39" s="75"/>
      <c r="CK39" s="75"/>
      <c r="CL39" s="75"/>
      <c r="CM39" s="75"/>
      <c r="CN39" s="75"/>
      <c r="CO39" s="75"/>
      <c r="CP39" s="75"/>
      <c r="CQ39" s="75"/>
      <c r="CR39" s="75"/>
      <c r="CS39" s="75"/>
      <c r="CT39" s="75"/>
      <c r="CU39" s="75"/>
      <c r="CV39" s="75"/>
      <c r="CW39" s="75"/>
      <c r="CX39" s="75"/>
      <c r="CY39" s="75"/>
      <c r="CZ39" s="75"/>
      <c r="DA39" s="75"/>
      <c r="DB39" s="75"/>
      <c r="DC39" s="75"/>
      <c r="DD39" s="75"/>
    </row>
    <row r="40" spans="1:108" x14ac:dyDescent="0.2">
      <c r="A40" s="70">
        <f t="shared" si="3"/>
        <v>45687</v>
      </c>
      <c r="B40" s="74"/>
      <c r="C40" s="74"/>
      <c r="D40" s="74"/>
      <c r="E40" s="74"/>
      <c r="F40" s="74"/>
      <c r="G40" s="74"/>
      <c r="H40" s="74"/>
      <c r="I40" s="74"/>
      <c r="J40" s="74"/>
      <c r="K40" s="74"/>
      <c r="L40" s="74"/>
      <c r="M40" s="74"/>
      <c r="N40" s="118" t="str">
        <f t="shared" si="0"/>
        <v/>
      </c>
      <c r="O40" s="99">
        <f t="shared" si="1"/>
        <v>0</v>
      </c>
      <c r="P40" s="99">
        <f t="shared" si="2"/>
        <v>0</v>
      </c>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row>
    <row r="41" spans="1:108" x14ac:dyDescent="0.2">
      <c r="A41" s="70">
        <f t="shared" si="3"/>
        <v>45688</v>
      </c>
      <c r="B41" s="74"/>
      <c r="C41" s="74"/>
      <c r="D41" s="74"/>
      <c r="E41" s="74"/>
      <c r="F41" s="74"/>
      <c r="G41" s="74"/>
      <c r="H41" s="74"/>
      <c r="I41" s="74"/>
      <c r="J41" s="74"/>
      <c r="K41" s="74"/>
      <c r="L41" s="74"/>
      <c r="M41" s="74"/>
      <c r="N41" s="118" t="str">
        <f t="shared" si="0"/>
        <v/>
      </c>
      <c r="O41" s="99">
        <f t="shared" si="1"/>
        <v>0</v>
      </c>
      <c r="P41" s="99">
        <f t="shared" si="2"/>
        <v>0</v>
      </c>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row>
    <row r="42" spans="1:108" x14ac:dyDescent="0.2">
      <c r="A42" s="70">
        <f t="shared" si="3"/>
        <v>45689</v>
      </c>
      <c r="B42" s="74"/>
      <c r="C42" s="74"/>
      <c r="D42" s="74"/>
      <c r="E42" s="74"/>
      <c r="F42" s="74"/>
      <c r="G42" s="74"/>
      <c r="H42" s="74"/>
      <c r="I42" s="74"/>
      <c r="J42" s="74"/>
      <c r="K42" s="74"/>
      <c r="L42" s="74"/>
      <c r="M42" s="74"/>
      <c r="N42" s="118" t="str">
        <f t="shared" si="0"/>
        <v/>
      </c>
      <c r="O42" s="99">
        <f t="shared" si="1"/>
        <v>0</v>
      </c>
      <c r="P42" s="99">
        <f t="shared" si="2"/>
        <v>0</v>
      </c>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c r="CP42" s="75"/>
      <c r="CQ42" s="75"/>
      <c r="CR42" s="75"/>
      <c r="CS42" s="75"/>
      <c r="CT42" s="75"/>
      <c r="CU42" s="75"/>
      <c r="CV42" s="75"/>
      <c r="CW42" s="75"/>
      <c r="CX42" s="75"/>
      <c r="CY42" s="75"/>
      <c r="CZ42" s="75"/>
      <c r="DA42" s="75"/>
      <c r="DB42" s="75"/>
      <c r="DC42" s="75"/>
      <c r="DD42" s="75"/>
    </row>
    <row r="43" spans="1:108" x14ac:dyDescent="0.2">
      <c r="A43" s="70">
        <f t="shared" si="3"/>
        <v>45690</v>
      </c>
      <c r="B43" s="74"/>
      <c r="C43" s="74"/>
      <c r="D43" s="74"/>
      <c r="E43" s="74"/>
      <c r="F43" s="74"/>
      <c r="G43" s="74"/>
      <c r="H43" s="74"/>
      <c r="I43" s="74"/>
      <c r="J43" s="74"/>
      <c r="K43" s="74"/>
      <c r="L43" s="74"/>
      <c r="M43" s="74"/>
      <c r="N43" s="118" t="str">
        <f t="shared" si="0"/>
        <v/>
      </c>
      <c r="O43" s="99">
        <f t="shared" si="1"/>
        <v>0</v>
      </c>
      <c r="P43" s="99">
        <f t="shared" si="2"/>
        <v>0</v>
      </c>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D43" s="75"/>
      <c r="CE43" s="75"/>
      <c r="CF43" s="75"/>
      <c r="CG43" s="75"/>
      <c r="CH43" s="75"/>
      <c r="CI43" s="75"/>
      <c r="CJ43" s="75"/>
      <c r="CK43" s="75"/>
      <c r="CL43" s="75"/>
      <c r="CM43" s="75"/>
      <c r="CN43" s="75"/>
      <c r="CO43" s="75"/>
      <c r="CP43" s="75"/>
      <c r="CQ43" s="75"/>
      <c r="CR43" s="75"/>
      <c r="CS43" s="75"/>
      <c r="CT43" s="75"/>
      <c r="CU43" s="75"/>
      <c r="CV43" s="75"/>
      <c r="CW43" s="75"/>
      <c r="CX43" s="75"/>
      <c r="CY43" s="75"/>
      <c r="CZ43" s="75"/>
      <c r="DA43" s="75"/>
      <c r="DB43" s="75"/>
      <c r="DC43" s="75"/>
      <c r="DD43" s="75"/>
    </row>
    <row r="44" spans="1:108" x14ac:dyDescent="0.2">
      <c r="A44" s="70">
        <f t="shared" si="3"/>
        <v>45691</v>
      </c>
      <c r="B44" s="74"/>
      <c r="C44" s="74"/>
      <c r="D44" s="74"/>
      <c r="E44" s="74"/>
      <c r="F44" s="74"/>
      <c r="G44" s="74"/>
      <c r="H44" s="74"/>
      <c r="I44" s="74"/>
      <c r="J44" s="74"/>
      <c r="K44" s="74"/>
      <c r="L44" s="74"/>
      <c r="M44" s="74"/>
      <c r="N44" s="118" t="str">
        <f t="shared" si="0"/>
        <v/>
      </c>
      <c r="O44" s="99">
        <f t="shared" si="1"/>
        <v>0</v>
      </c>
      <c r="P44" s="99">
        <f t="shared" si="2"/>
        <v>0</v>
      </c>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row>
    <row r="45" spans="1:108" x14ac:dyDescent="0.2">
      <c r="A45" s="70">
        <f t="shared" si="3"/>
        <v>45692</v>
      </c>
      <c r="B45" s="74"/>
      <c r="C45" s="74"/>
      <c r="D45" s="74"/>
      <c r="E45" s="74"/>
      <c r="F45" s="74"/>
      <c r="G45" s="74"/>
      <c r="H45" s="74"/>
      <c r="I45" s="74"/>
      <c r="J45" s="74"/>
      <c r="K45" s="74"/>
      <c r="L45" s="74"/>
      <c r="M45" s="74"/>
      <c r="N45" s="118" t="str">
        <f t="shared" si="0"/>
        <v/>
      </c>
      <c r="O45" s="99">
        <f t="shared" si="1"/>
        <v>0</v>
      </c>
      <c r="P45" s="99">
        <f t="shared" si="2"/>
        <v>0</v>
      </c>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row>
    <row r="46" spans="1:108" x14ac:dyDescent="0.2">
      <c r="A46" s="70">
        <f t="shared" si="3"/>
        <v>45693</v>
      </c>
      <c r="B46" s="74"/>
      <c r="C46" s="74"/>
      <c r="D46" s="74"/>
      <c r="E46" s="74"/>
      <c r="F46" s="74"/>
      <c r="G46" s="74"/>
      <c r="H46" s="74"/>
      <c r="I46" s="74"/>
      <c r="J46" s="74"/>
      <c r="K46" s="74"/>
      <c r="L46" s="74"/>
      <c r="M46" s="74"/>
      <c r="N46" s="118" t="str">
        <f t="shared" si="0"/>
        <v/>
      </c>
      <c r="O46" s="99">
        <f t="shared" si="1"/>
        <v>0</v>
      </c>
      <c r="P46" s="99">
        <f t="shared" si="2"/>
        <v>0</v>
      </c>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D46" s="75"/>
      <c r="CE46" s="75"/>
      <c r="CF46" s="75"/>
      <c r="CG46" s="75"/>
      <c r="CH46" s="75"/>
      <c r="CI46" s="75"/>
      <c r="CJ46" s="75"/>
      <c r="CK46" s="75"/>
      <c r="CL46" s="75"/>
      <c r="CM46" s="75"/>
      <c r="CN46" s="75"/>
      <c r="CO46" s="75"/>
      <c r="CP46" s="75"/>
      <c r="CQ46" s="75"/>
      <c r="CR46" s="75"/>
      <c r="CS46" s="75"/>
      <c r="CT46" s="75"/>
      <c r="CU46" s="75"/>
      <c r="CV46" s="75"/>
      <c r="CW46" s="75"/>
      <c r="CX46" s="75"/>
      <c r="CY46" s="75"/>
      <c r="CZ46" s="75"/>
      <c r="DA46" s="75"/>
      <c r="DB46" s="75"/>
      <c r="DC46" s="75"/>
      <c r="DD46" s="75"/>
    </row>
    <row r="47" spans="1:108" x14ac:dyDescent="0.2">
      <c r="A47" s="70">
        <f t="shared" si="3"/>
        <v>45694</v>
      </c>
      <c r="B47" s="74"/>
      <c r="C47" s="74"/>
      <c r="D47" s="74"/>
      <c r="E47" s="74"/>
      <c r="F47" s="74"/>
      <c r="G47" s="74"/>
      <c r="H47" s="74"/>
      <c r="I47" s="74"/>
      <c r="J47" s="74"/>
      <c r="K47" s="74"/>
      <c r="L47" s="74"/>
      <c r="M47" s="74"/>
      <c r="N47" s="118" t="str">
        <f t="shared" si="0"/>
        <v/>
      </c>
      <c r="O47" s="99">
        <f t="shared" si="1"/>
        <v>0</v>
      </c>
      <c r="P47" s="99">
        <f t="shared" si="2"/>
        <v>0</v>
      </c>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D47" s="75"/>
      <c r="CE47" s="75"/>
      <c r="CF47" s="75"/>
      <c r="CG47" s="75"/>
      <c r="CH47" s="75"/>
      <c r="CI47" s="75"/>
      <c r="CJ47" s="75"/>
      <c r="CK47" s="75"/>
      <c r="CL47" s="75"/>
      <c r="CM47" s="75"/>
      <c r="CN47" s="75"/>
      <c r="CO47" s="75"/>
      <c r="CP47" s="75"/>
      <c r="CQ47" s="75"/>
      <c r="CR47" s="75"/>
      <c r="CS47" s="75"/>
      <c r="CT47" s="75"/>
      <c r="CU47" s="75"/>
      <c r="CV47" s="75"/>
      <c r="CW47" s="75"/>
      <c r="CX47" s="75"/>
      <c r="CY47" s="75"/>
      <c r="CZ47" s="75"/>
      <c r="DA47" s="75"/>
      <c r="DB47" s="75"/>
      <c r="DC47" s="75"/>
      <c r="DD47" s="75"/>
    </row>
    <row r="48" spans="1:108" x14ac:dyDescent="0.2">
      <c r="A48" s="70">
        <f t="shared" si="3"/>
        <v>45695</v>
      </c>
      <c r="B48" s="74"/>
      <c r="C48" s="74"/>
      <c r="D48" s="74"/>
      <c r="E48" s="74"/>
      <c r="F48" s="74"/>
      <c r="G48" s="74"/>
      <c r="H48" s="74"/>
      <c r="I48" s="74"/>
      <c r="J48" s="74"/>
      <c r="K48" s="74"/>
      <c r="L48" s="74"/>
      <c r="M48" s="74"/>
      <c r="N48" s="118" t="str">
        <f t="shared" si="0"/>
        <v/>
      </c>
      <c r="O48" s="99">
        <f t="shared" si="1"/>
        <v>0</v>
      </c>
      <c r="P48" s="99">
        <f t="shared" si="2"/>
        <v>0</v>
      </c>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D48" s="75"/>
      <c r="CE48" s="75"/>
      <c r="CF48" s="75"/>
      <c r="CG48" s="75"/>
      <c r="CH48" s="75"/>
      <c r="CI48" s="75"/>
      <c r="CJ48" s="75"/>
      <c r="CK48" s="75"/>
      <c r="CL48" s="75"/>
      <c r="CM48" s="75"/>
      <c r="CN48" s="75"/>
      <c r="CO48" s="75"/>
      <c r="CP48" s="75"/>
      <c r="CQ48" s="75"/>
      <c r="CR48" s="75"/>
      <c r="CS48" s="75"/>
      <c r="CT48" s="75"/>
      <c r="CU48" s="75"/>
      <c r="CV48" s="75"/>
      <c r="CW48" s="75"/>
      <c r="CX48" s="75"/>
      <c r="CY48" s="75"/>
      <c r="CZ48" s="75"/>
      <c r="DA48" s="75"/>
      <c r="DB48" s="75"/>
      <c r="DC48" s="75"/>
      <c r="DD48" s="75"/>
    </row>
    <row r="49" spans="1:108" x14ac:dyDescent="0.2">
      <c r="A49" s="70">
        <f t="shared" si="3"/>
        <v>45696</v>
      </c>
      <c r="B49" s="74"/>
      <c r="C49" s="74"/>
      <c r="D49" s="74"/>
      <c r="E49" s="74"/>
      <c r="F49" s="74"/>
      <c r="G49" s="74"/>
      <c r="H49" s="74"/>
      <c r="I49" s="74"/>
      <c r="J49" s="74"/>
      <c r="K49" s="74"/>
      <c r="L49" s="74"/>
      <c r="M49" s="74"/>
      <c r="N49" s="118" t="str">
        <f t="shared" si="0"/>
        <v/>
      </c>
      <c r="O49" s="99">
        <f t="shared" si="1"/>
        <v>0</v>
      </c>
      <c r="P49" s="99">
        <f t="shared" si="2"/>
        <v>0</v>
      </c>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D49" s="75"/>
      <c r="CE49" s="75"/>
      <c r="CF49" s="75"/>
      <c r="CG49" s="75"/>
      <c r="CH49" s="75"/>
      <c r="CI49" s="75"/>
      <c r="CJ49" s="75"/>
      <c r="CK49" s="75"/>
      <c r="CL49" s="75"/>
      <c r="CM49" s="75"/>
      <c r="CN49" s="75"/>
      <c r="CO49" s="75"/>
      <c r="CP49" s="75"/>
      <c r="CQ49" s="75"/>
      <c r="CR49" s="75"/>
      <c r="CS49" s="75"/>
      <c r="CT49" s="75"/>
      <c r="CU49" s="75"/>
      <c r="CV49" s="75"/>
      <c r="CW49" s="75"/>
      <c r="CX49" s="75"/>
      <c r="CY49" s="75"/>
      <c r="CZ49" s="75"/>
      <c r="DA49" s="75"/>
      <c r="DB49" s="75"/>
      <c r="DC49" s="75"/>
      <c r="DD49" s="75"/>
    </row>
    <row r="50" spans="1:108" x14ac:dyDescent="0.2">
      <c r="A50" s="70">
        <f t="shared" si="3"/>
        <v>45697</v>
      </c>
      <c r="B50" s="74"/>
      <c r="C50" s="74"/>
      <c r="D50" s="74"/>
      <c r="E50" s="74"/>
      <c r="F50" s="74"/>
      <c r="G50" s="74"/>
      <c r="H50" s="74"/>
      <c r="I50" s="74"/>
      <c r="J50" s="74"/>
      <c r="K50" s="74"/>
      <c r="L50" s="74"/>
      <c r="M50" s="74"/>
      <c r="N50" s="118" t="str">
        <f t="shared" si="0"/>
        <v/>
      </c>
      <c r="O50" s="99">
        <f t="shared" si="1"/>
        <v>0</v>
      </c>
      <c r="P50" s="99">
        <f t="shared" si="2"/>
        <v>0</v>
      </c>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D50" s="75"/>
      <c r="CE50" s="75"/>
      <c r="CF50" s="75"/>
      <c r="CG50" s="75"/>
      <c r="CH50" s="75"/>
      <c r="CI50" s="75"/>
      <c r="CJ50" s="75"/>
      <c r="CK50" s="75"/>
      <c r="CL50" s="75"/>
      <c r="CM50" s="75"/>
      <c r="CN50" s="75"/>
      <c r="CO50" s="75"/>
      <c r="CP50" s="75"/>
      <c r="CQ50" s="75"/>
      <c r="CR50" s="75"/>
      <c r="CS50" s="75"/>
      <c r="CT50" s="75"/>
      <c r="CU50" s="75"/>
      <c r="CV50" s="75"/>
      <c r="CW50" s="75"/>
      <c r="CX50" s="75"/>
      <c r="CY50" s="75"/>
      <c r="CZ50" s="75"/>
      <c r="DA50" s="75"/>
      <c r="DB50" s="75"/>
      <c r="DC50" s="75"/>
      <c r="DD50" s="75"/>
    </row>
    <row r="51" spans="1:108" x14ac:dyDescent="0.2">
      <c r="A51" s="70">
        <f t="shared" si="3"/>
        <v>45698</v>
      </c>
      <c r="B51" s="74"/>
      <c r="C51" s="74"/>
      <c r="D51" s="74"/>
      <c r="E51" s="74"/>
      <c r="F51" s="74"/>
      <c r="G51" s="74"/>
      <c r="H51" s="74"/>
      <c r="I51" s="74"/>
      <c r="J51" s="74"/>
      <c r="K51" s="74"/>
      <c r="L51" s="74"/>
      <c r="M51" s="74"/>
      <c r="N51" s="118" t="str">
        <f t="shared" si="0"/>
        <v/>
      </c>
      <c r="O51" s="99">
        <f t="shared" si="1"/>
        <v>0</v>
      </c>
      <c r="P51" s="99">
        <f t="shared" si="2"/>
        <v>0</v>
      </c>
      <c r="Q51" s="75"/>
      <c r="R51" s="75"/>
      <c r="S51" s="75"/>
      <c r="T51" s="75"/>
      <c r="U51" s="75"/>
      <c r="V51" s="75"/>
      <c r="W51" s="7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D51" s="75"/>
      <c r="CE51" s="75"/>
      <c r="CF51" s="75"/>
      <c r="CG51" s="75"/>
      <c r="CH51" s="75"/>
      <c r="CI51" s="75"/>
      <c r="CJ51" s="75"/>
      <c r="CK51" s="75"/>
      <c r="CL51" s="75"/>
      <c r="CM51" s="75"/>
      <c r="CN51" s="75"/>
      <c r="CO51" s="75"/>
      <c r="CP51" s="75"/>
      <c r="CQ51" s="75"/>
      <c r="CR51" s="75"/>
      <c r="CS51" s="75"/>
      <c r="CT51" s="75"/>
      <c r="CU51" s="75"/>
      <c r="CV51" s="75"/>
      <c r="CW51" s="75"/>
      <c r="CX51" s="75"/>
      <c r="CY51" s="75"/>
      <c r="CZ51" s="75"/>
      <c r="DA51" s="75"/>
      <c r="DB51" s="75"/>
      <c r="DC51" s="75"/>
      <c r="DD51" s="75"/>
    </row>
    <row r="52" spans="1:108" x14ac:dyDescent="0.2">
      <c r="A52" s="70">
        <f t="shared" si="3"/>
        <v>45699</v>
      </c>
      <c r="B52" s="74"/>
      <c r="C52" s="74"/>
      <c r="D52" s="74"/>
      <c r="E52" s="74"/>
      <c r="F52" s="74"/>
      <c r="G52" s="74"/>
      <c r="H52" s="74"/>
      <c r="I52" s="74"/>
      <c r="J52" s="74"/>
      <c r="K52" s="74"/>
      <c r="L52" s="74"/>
      <c r="M52" s="74"/>
      <c r="N52" s="118" t="str">
        <f t="shared" si="0"/>
        <v/>
      </c>
      <c r="O52" s="99">
        <f t="shared" si="1"/>
        <v>0</v>
      </c>
      <c r="P52" s="99">
        <f t="shared" si="2"/>
        <v>0</v>
      </c>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D52" s="75"/>
      <c r="CE52" s="75"/>
      <c r="CF52" s="75"/>
      <c r="CG52" s="75"/>
      <c r="CH52" s="75"/>
      <c r="CI52" s="75"/>
      <c r="CJ52" s="75"/>
      <c r="CK52" s="75"/>
      <c r="CL52" s="75"/>
      <c r="CM52" s="75"/>
      <c r="CN52" s="75"/>
      <c r="CO52" s="75"/>
      <c r="CP52" s="75"/>
      <c r="CQ52" s="75"/>
      <c r="CR52" s="75"/>
      <c r="CS52" s="75"/>
      <c r="CT52" s="75"/>
      <c r="CU52" s="75"/>
      <c r="CV52" s="75"/>
      <c r="CW52" s="75"/>
      <c r="CX52" s="75"/>
      <c r="CY52" s="75"/>
      <c r="CZ52" s="75"/>
      <c r="DA52" s="75"/>
      <c r="DB52" s="75"/>
      <c r="DC52" s="75"/>
      <c r="DD52" s="75"/>
    </row>
    <row r="53" spans="1:108" x14ac:dyDescent="0.2">
      <c r="A53" s="70">
        <f t="shared" si="3"/>
        <v>45700</v>
      </c>
      <c r="B53" s="74"/>
      <c r="C53" s="74"/>
      <c r="D53" s="74"/>
      <c r="E53" s="74"/>
      <c r="F53" s="74"/>
      <c r="G53" s="74"/>
      <c r="H53" s="74"/>
      <c r="I53" s="74"/>
      <c r="J53" s="74"/>
      <c r="K53" s="74"/>
      <c r="L53" s="74"/>
      <c r="M53" s="74"/>
      <c r="N53" s="118" t="str">
        <f t="shared" si="0"/>
        <v/>
      </c>
      <c r="O53" s="99">
        <f t="shared" si="1"/>
        <v>0</v>
      </c>
      <c r="P53" s="99">
        <f t="shared" si="2"/>
        <v>0</v>
      </c>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D53" s="75"/>
      <c r="CE53" s="75"/>
      <c r="CF53" s="75"/>
      <c r="CG53" s="75"/>
      <c r="CH53" s="75"/>
      <c r="CI53" s="75"/>
      <c r="CJ53" s="75"/>
      <c r="CK53" s="75"/>
      <c r="CL53" s="75"/>
      <c r="CM53" s="75"/>
      <c r="CN53" s="75"/>
      <c r="CO53" s="75"/>
      <c r="CP53" s="75"/>
      <c r="CQ53" s="75"/>
      <c r="CR53" s="75"/>
      <c r="CS53" s="75"/>
      <c r="CT53" s="75"/>
      <c r="CU53" s="75"/>
      <c r="CV53" s="75"/>
      <c r="CW53" s="75"/>
      <c r="CX53" s="75"/>
      <c r="CY53" s="75"/>
      <c r="CZ53" s="75"/>
      <c r="DA53" s="75"/>
      <c r="DB53" s="75"/>
      <c r="DC53" s="75"/>
      <c r="DD53" s="75"/>
    </row>
    <row r="54" spans="1:108" x14ac:dyDescent="0.2">
      <c r="A54" s="70">
        <f t="shared" si="3"/>
        <v>45701</v>
      </c>
      <c r="B54" s="74"/>
      <c r="C54" s="74"/>
      <c r="D54" s="74"/>
      <c r="E54" s="74"/>
      <c r="F54" s="74"/>
      <c r="G54" s="74"/>
      <c r="H54" s="74"/>
      <c r="I54" s="74"/>
      <c r="J54" s="74"/>
      <c r="K54" s="74"/>
      <c r="L54" s="74"/>
      <c r="M54" s="74"/>
      <c r="N54" s="118" t="str">
        <f t="shared" si="0"/>
        <v/>
      </c>
      <c r="O54" s="99">
        <f t="shared" si="1"/>
        <v>0</v>
      </c>
      <c r="P54" s="99">
        <f t="shared" si="2"/>
        <v>0</v>
      </c>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row>
    <row r="55" spans="1:108" x14ac:dyDescent="0.2">
      <c r="A55" s="70">
        <f t="shared" si="3"/>
        <v>45702</v>
      </c>
      <c r="B55" s="74"/>
      <c r="C55" s="74"/>
      <c r="D55" s="74"/>
      <c r="E55" s="74"/>
      <c r="F55" s="74"/>
      <c r="G55" s="74"/>
      <c r="H55" s="74"/>
      <c r="I55" s="74"/>
      <c r="J55" s="74"/>
      <c r="K55" s="74"/>
      <c r="L55" s="74"/>
      <c r="M55" s="74"/>
      <c r="N55" s="118" t="str">
        <f t="shared" si="0"/>
        <v/>
      </c>
      <c r="O55" s="99">
        <f t="shared" si="1"/>
        <v>0</v>
      </c>
      <c r="P55" s="99">
        <f t="shared" si="2"/>
        <v>0</v>
      </c>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D55" s="75"/>
      <c r="CE55" s="75"/>
      <c r="CF55" s="75"/>
      <c r="CG55" s="75"/>
      <c r="CH55" s="75"/>
      <c r="CI55" s="75"/>
      <c r="CJ55" s="75"/>
      <c r="CK55" s="75"/>
      <c r="CL55" s="75"/>
      <c r="CM55" s="75"/>
      <c r="CN55" s="75"/>
      <c r="CO55" s="75"/>
      <c r="CP55" s="75"/>
      <c r="CQ55" s="75"/>
      <c r="CR55" s="75"/>
      <c r="CS55" s="75"/>
      <c r="CT55" s="75"/>
      <c r="CU55" s="75"/>
      <c r="CV55" s="75"/>
      <c r="CW55" s="75"/>
      <c r="CX55" s="75"/>
      <c r="CY55" s="75"/>
      <c r="CZ55" s="75"/>
      <c r="DA55" s="75"/>
      <c r="DB55" s="75"/>
      <c r="DC55" s="75"/>
      <c r="DD55" s="75"/>
    </row>
    <row r="56" spans="1:108" x14ac:dyDescent="0.2">
      <c r="A56" s="70">
        <f t="shared" si="3"/>
        <v>45703</v>
      </c>
      <c r="B56" s="74"/>
      <c r="C56" s="74"/>
      <c r="D56" s="74"/>
      <c r="E56" s="74"/>
      <c r="F56" s="74"/>
      <c r="G56" s="74"/>
      <c r="H56" s="74"/>
      <c r="I56" s="74"/>
      <c r="J56" s="74"/>
      <c r="K56" s="74"/>
      <c r="L56" s="74"/>
      <c r="M56" s="74"/>
      <c r="N56" s="118" t="str">
        <f t="shared" si="0"/>
        <v/>
      </c>
      <c r="O56" s="99">
        <f t="shared" si="1"/>
        <v>0</v>
      </c>
      <c r="P56" s="99">
        <f t="shared" si="2"/>
        <v>0</v>
      </c>
      <c r="Q56" s="75"/>
      <c r="R56" s="75"/>
      <c r="S56" s="75"/>
      <c r="T56" s="75"/>
      <c r="U56" s="75"/>
      <c r="V56" s="75"/>
      <c r="W56" s="7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D56" s="75"/>
      <c r="CE56" s="75"/>
      <c r="CF56" s="75"/>
      <c r="CG56" s="75"/>
      <c r="CH56" s="75"/>
      <c r="CI56" s="75"/>
      <c r="CJ56" s="75"/>
      <c r="CK56" s="75"/>
      <c r="CL56" s="75"/>
      <c r="CM56" s="75"/>
      <c r="CN56" s="75"/>
      <c r="CO56" s="75"/>
      <c r="CP56" s="75"/>
      <c r="CQ56" s="75"/>
      <c r="CR56" s="75"/>
      <c r="CS56" s="75"/>
      <c r="CT56" s="75"/>
      <c r="CU56" s="75"/>
      <c r="CV56" s="75"/>
      <c r="CW56" s="75"/>
      <c r="CX56" s="75"/>
      <c r="CY56" s="75"/>
      <c r="CZ56" s="75"/>
      <c r="DA56" s="75"/>
      <c r="DB56" s="75"/>
      <c r="DC56" s="75"/>
      <c r="DD56" s="75"/>
    </row>
    <row r="57" spans="1:108" x14ac:dyDescent="0.2">
      <c r="A57" s="70">
        <f t="shared" si="3"/>
        <v>45704</v>
      </c>
      <c r="B57" s="74"/>
      <c r="C57" s="74"/>
      <c r="D57" s="74"/>
      <c r="E57" s="74"/>
      <c r="F57" s="74"/>
      <c r="G57" s="74"/>
      <c r="H57" s="74"/>
      <c r="I57" s="74"/>
      <c r="J57" s="74"/>
      <c r="K57" s="74"/>
      <c r="L57" s="74"/>
      <c r="M57" s="74"/>
      <c r="N57" s="118" t="str">
        <f t="shared" si="0"/>
        <v/>
      </c>
      <c r="O57" s="99">
        <f t="shared" si="1"/>
        <v>0</v>
      </c>
      <c r="P57" s="99">
        <f t="shared" si="2"/>
        <v>0</v>
      </c>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D57" s="75"/>
      <c r="CE57" s="75"/>
      <c r="CF57" s="75"/>
      <c r="CG57" s="75"/>
      <c r="CH57" s="75"/>
      <c r="CI57" s="75"/>
      <c r="CJ57" s="75"/>
      <c r="CK57" s="75"/>
      <c r="CL57" s="75"/>
      <c r="CM57" s="75"/>
      <c r="CN57" s="75"/>
      <c r="CO57" s="75"/>
      <c r="CP57" s="75"/>
      <c r="CQ57" s="75"/>
      <c r="CR57" s="75"/>
      <c r="CS57" s="75"/>
      <c r="CT57" s="75"/>
      <c r="CU57" s="75"/>
      <c r="CV57" s="75"/>
      <c r="CW57" s="75"/>
      <c r="CX57" s="75"/>
      <c r="CY57" s="75"/>
      <c r="CZ57" s="75"/>
      <c r="DA57" s="75"/>
      <c r="DB57" s="75"/>
      <c r="DC57" s="75"/>
      <c r="DD57" s="75"/>
    </row>
    <row r="58" spans="1:108" x14ac:dyDescent="0.2">
      <c r="A58" s="70">
        <f t="shared" si="3"/>
        <v>45705</v>
      </c>
      <c r="B58" s="74"/>
      <c r="C58" s="74"/>
      <c r="D58" s="74"/>
      <c r="E58" s="74"/>
      <c r="F58" s="74"/>
      <c r="G58" s="74"/>
      <c r="H58" s="74"/>
      <c r="I58" s="74"/>
      <c r="J58" s="74"/>
      <c r="K58" s="74"/>
      <c r="L58" s="74"/>
      <c r="M58" s="74"/>
      <c r="N58" s="118" t="str">
        <f t="shared" si="0"/>
        <v/>
      </c>
      <c r="O58" s="99">
        <f t="shared" si="1"/>
        <v>0</v>
      </c>
      <c r="P58" s="99">
        <f t="shared" si="2"/>
        <v>0</v>
      </c>
      <c r="Q58" s="75"/>
      <c r="R58" s="75"/>
      <c r="S58" s="75"/>
      <c r="T58" s="75"/>
      <c r="U58" s="75"/>
      <c r="V58" s="75"/>
      <c r="W58" s="7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D58" s="75"/>
      <c r="CE58" s="75"/>
      <c r="CF58" s="75"/>
      <c r="CG58" s="75"/>
      <c r="CH58" s="75"/>
      <c r="CI58" s="75"/>
      <c r="CJ58" s="75"/>
      <c r="CK58" s="75"/>
      <c r="CL58" s="75"/>
      <c r="CM58" s="75"/>
      <c r="CN58" s="75"/>
      <c r="CO58" s="75"/>
      <c r="CP58" s="75"/>
      <c r="CQ58" s="75"/>
      <c r="CR58" s="75"/>
      <c r="CS58" s="75"/>
      <c r="CT58" s="75"/>
      <c r="CU58" s="75"/>
      <c r="CV58" s="75"/>
      <c r="CW58" s="75"/>
      <c r="CX58" s="75"/>
      <c r="CY58" s="75"/>
      <c r="CZ58" s="75"/>
      <c r="DA58" s="75"/>
      <c r="DB58" s="75"/>
      <c r="DC58" s="75"/>
      <c r="DD58" s="75"/>
    </row>
    <row r="59" spans="1:108" x14ac:dyDescent="0.2">
      <c r="A59" s="70">
        <f t="shared" si="3"/>
        <v>45706</v>
      </c>
      <c r="B59" s="74"/>
      <c r="C59" s="74"/>
      <c r="D59" s="74"/>
      <c r="E59" s="74"/>
      <c r="F59" s="74"/>
      <c r="G59" s="74"/>
      <c r="H59" s="74"/>
      <c r="I59" s="74"/>
      <c r="J59" s="74"/>
      <c r="K59" s="74"/>
      <c r="L59" s="74"/>
      <c r="M59" s="74"/>
      <c r="N59" s="118" t="str">
        <f t="shared" si="0"/>
        <v/>
      </c>
      <c r="O59" s="99">
        <f t="shared" si="1"/>
        <v>0</v>
      </c>
      <c r="P59" s="99">
        <f t="shared" si="2"/>
        <v>0</v>
      </c>
      <c r="Q59" s="75"/>
      <c r="R59" s="75"/>
      <c r="S59" s="75"/>
      <c r="T59" s="75"/>
      <c r="U59" s="75"/>
      <c r="V59" s="75"/>
      <c r="W59" s="75"/>
      <c r="X59" s="75"/>
      <c r="Y59" s="75"/>
      <c r="Z59" s="75"/>
      <c r="AA59" s="75"/>
      <c r="AB59" s="75"/>
      <c r="AC59" s="75"/>
      <c r="AD59" s="75"/>
      <c r="AE59" s="75"/>
      <c r="AF59" s="75"/>
      <c r="AG59" s="75"/>
      <c r="AH59" s="75"/>
      <c r="AI59" s="75"/>
      <c r="AJ59" s="75"/>
      <c r="AK59" s="75"/>
      <c r="AL59" s="75"/>
      <c r="AM59" s="75"/>
      <c r="AN59" s="75"/>
      <c r="AO59" s="75"/>
      <c r="AP59" s="75"/>
      <c r="AQ59" s="75"/>
      <c r="AR59" s="75"/>
      <c r="AS59" s="75"/>
      <c r="AT59" s="75"/>
      <c r="AU59" s="75"/>
      <c r="AV59" s="75"/>
      <c r="AW59" s="75"/>
      <c r="AX59" s="75"/>
      <c r="AY59" s="75"/>
      <c r="AZ59" s="75"/>
      <c r="BA59" s="75"/>
      <c r="BB59" s="75"/>
      <c r="BC59" s="75"/>
      <c r="BD59" s="75"/>
      <c r="BE59" s="75"/>
      <c r="BF59" s="75"/>
      <c r="BG59" s="75"/>
      <c r="BH59" s="75"/>
      <c r="BI59" s="75"/>
      <c r="BJ59" s="75"/>
      <c r="BK59" s="75"/>
      <c r="BL59" s="75"/>
      <c r="BM59" s="75"/>
      <c r="BN59" s="75"/>
      <c r="BO59" s="75"/>
      <c r="BP59" s="75"/>
      <c r="BQ59" s="75"/>
      <c r="BR59" s="75"/>
      <c r="BS59" s="75"/>
      <c r="BT59" s="75"/>
      <c r="BU59" s="75"/>
      <c r="BV59" s="75"/>
      <c r="BW59" s="75"/>
      <c r="BX59" s="75"/>
      <c r="BY59" s="75"/>
      <c r="BZ59" s="75"/>
      <c r="CA59" s="75"/>
      <c r="CB59" s="75"/>
      <c r="CC59" s="75"/>
      <c r="CD59" s="75"/>
      <c r="CE59" s="75"/>
      <c r="CF59" s="75"/>
      <c r="CG59" s="75"/>
      <c r="CH59" s="75"/>
      <c r="CI59" s="75"/>
      <c r="CJ59" s="75"/>
      <c r="CK59" s="75"/>
      <c r="CL59" s="75"/>
      <c r="CM59" s="75"/>
      <c r="CN59" s="75"/>
      <c r="CO59" s="75"/>
      <c r="CP59" s="75"/>
      <c r="CQ59" s="75"/>
      <c r="CR59" s="75"/>
      <c r="CS59" s="75"/>
      <c r="CT59" s="75"/>
      <c r="CU59" s="75"/>
      <c r="CV59" s="75"/>
      <c r="CW59" s="75"/>
      <c r="CX59" s="75"/>
      <c r="CY59" s="75"/>
      <c r="CZ59" s="75"/>
      <c r="DA59" s="75"/>
      <c r="DB59" s="75"/>
      <c r="DC59" s="75"/>
      <c r="DD59" s="75"/>
    </row>
    <row r="60" spans="1:108" x14ac:dyDescent="0.2">
      <c r="A60" s="70">
        <f t="shared" si="3"/>
        <v>45707</v>
      </c>
      <c r="B60" s="74"/>
      <c r="C60" s="74"/>
      <c r="D60" s="74"/>
      <c r="E60" s="74"/>
      <c r="F60" s="74"/>
      <c r="G60" s="74"/>
      <c r="H60" s="74"/>
      <c r="I60" s="74"/>
      <c r="J60" s="74"/>
      <c r="K60" s="74"/>
      <c r="L60" s="74"/>
      <c r="M60" s="74"/>
      <c r="N60" s="118" t="str">
        <f t="shared" si="0"/>
        <v/>
      </c>
      <c r="O60" s="99">
        <f t="shared" si="1"/>
        <v>0</v>
      </c>
      <c r="P60" s="99">
        <f t="shared" si="2"/>
        <v>0</v>
      </c>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5"/>
      <c r="BP60" s="75"/>
      <c r="BQ60" s="75"/>
      <c r="BR60" s="75"/>
      <c r="BS60" s="75"/>
      <c r="BT60" s="75"/>
      <c r="BU60" s="75"/>
      <c r="BV60" s="75"/>
      <c r="BW60" s="75"/>
      <c r="BX60" s="75"/>
      <c r="BY60" s="75"/>
      <c r="BZ60" s="75"/>
      <c r="CA60" s="75"/>
      <c r="CB60" s="75"/>
      <c r="CC60" s="75"/>
      <c r="CD60" s="75"/>
      <c r="CE60" s="75"/>
      <c r="CF60" s="75"/>
      <c r="CG60" s="75"/>
      <c r="CH60" s="75"/>
      <c r="CI60" s="75"/>
      <c r="CJ60" s="75"/>
      <c r="CK60" s="75"/>
      <c r="CL60" s="75"/>
      <c r="CM60" s="75"/>
      <c r="CN60" s="75"/>
      <c r="CO60" s="75"/>
      <c r="CP60" s="75"/>
      <c r="CQ60" s="75"/>
      <c r="CR60" s="75"/>
      <c r="CS60" s="75"/>
      <c r="CT60" s="75"/>
      <c r="CU60" s="75"/>
      <c r="CV60" s="75"/>
      <c r="CW60" s="75"/>
      <c r="CX60" s="75"/>
      <c r="CY60" s="75"/>
      <c r="CZ60" s="75"/>
      <c r="DA60" s="75"/>
      <c r="DB60" s="75"/>
      <c r="DC60" s="75"/>
      <c r="DD60" s="75"/>
    </row>
    <row r="61" spans="1:108" x14ac:dyDescent="0.2">
      <c r="A61" s="70">
        <f t="shared" si="3"/>
        <v>45708</v>
      </c>
      <c r="B61" s="74"/>
      <c r="C61" s="74"/>
      <c r="D61" s="74"/>
      <c r="E61" s="74"/>
      <c r="F61" s="74"/>
      <c r="G61" s="74"/>
      <c r="H61" s="74"/>
      <c r="I61" s="74"/>
      <c r="J61" s="74"/>
      <c r="K61" s="74"/>
      <c r="L61" s="74"/>
      <c r="M61" s="74"/>
      <c r="N61" s="118" t="str">
        <f t="shared" si="0"/>
        <v/>
      </c>
      <c r="O61" s="99">
        <f t="shared" si="1"/>
        <v>0</v>
      </c>
      <c r="P61" s="99">
        <f t="shared" si="2"/>
        <v>0</v>
      </c>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c r="AX61" s="75"/>
      <c r="AY61" s="75"/>
      <c r="AZ61" s="75"/>
      <c r="BA61" s="75"/>
      <c r="BB61" s="75"/>
      <c r="BC61" s="75"/>
      <c r="BD61" s="75"/>
      <c r="BE61" s="75"/>
      <c r="BF61" s="75"/>
      <c r="BG61" s="75"/>
      <c r="BH61" s="75"/>
      <c r="BI61" s="75"/>
      <c r="BJ61" s="75"/>
      <c r="BK61" s="75"/>
      <c r="BL61" s="75"/>
      <c r="BM61" s="75"/>
      <c r="BN61" s="75"/>
      <c r="BO61" s="75"/>
      <c r="BP61" s="75"/>
      <c r="BQ61" s="75"/>
      <c r="BR61" s="75"/>
      <c r="BS61" s="75"/>
      <c r="BT61" s="75"/>
      <c r="BU61" s="75"/>
      <c r="BV61" s="75"/>
      <c r="BW61" s="75"/>
      <c r="BX61" s="75"/>
      <c r="BY61" s="75"/>
      <c r="BZ61" s="75"/>
      <c r="CA61" s="75"/>
      <c r="CB61" s="75"/>
      <c r="CC61" s="75"/>
      <c r="CD61" s="75"/>
      <c r="CE61" s="75"/>
      <c r="CF61" s="75"/>
      <c r="CG61" s="75"/>
      <c r="CH61" s="75"/>
      <c r="CI61" s="75"/>
      <c r="CJ61" s="75"/>
      <c r="CK61" s="75"/>
      <c r="CL61" s="75"/>
      <c r="CM61" s="75"/>
      <c r="CN61" s="75"/>
      <c r="CO61" s="75"/>
      <c r="CP61" s="75"/>
      <c r="CQ61" s="75"/>
      <c r="CR61" s="75"/>
      <c r="CS61" s="75"/>
      <c r="CT61" s="75"/>
      <c r="CU61" s="75"/>
      <c r="CV61" s="75"/>
      <c r="CW61" s="75"/>
      <c r="CX61" s="75"/>
      <c r="CY61" s="75"/>
      <c r="CZ61" s="75"/>
      <c r="DA61" s="75"/>
      <c r="DB61" s="75"/>
      <c r="DC61" s="75"/>
      <c r="DD61" s="75"/>
    </row>
    <row r="62" spans="1:108" x14ac:dyDescent="0.2">
      <c r="A62" s="70">
        <f t="shared" si="3"/>
        <v>45709</v>
      </c>
      <c r="B62" s="74"/>
      <c r="C62" s="74"/>
      <c r="D62" s="74"/>
      <c r="E62" s="74"/>
      <c r="F62" s="74"/>
      <c r="G62" s="74"/>
      <c r="H62" s="74"/>
      <c r="I62" s="74"/>
      <c r="J62" s="74"/>
      <c r="K62" s="74"/>
      <c r="L62" s="74"/>
      <c r="M62" s="74"/>
      <c r="N62" s="118" t="str">
        <f t="shared" si="0"/>
        <v/>
      </c>
      <c r="O62" s="99">
        <f t="shared" si="1"/>
        <v>0</v>
      </c>
      <c r="P62" s="99">
        <f t="shared" si="2"/>
        <v>0</v>
      </c>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row>
    <row r="63" spans="1:108" x14ac:dyDescent="0.2">
      <c r="A63" s="70">
        <f t="shared" si="3"/>
        <v>45710</v>
      </c>
      <c r="B63" s="74"/>
      <c r="C63" s="74"/>
      <c r="D63" s="74"/>
      <c r="E63" s="74"/>
      <c r="F63" s="74"/>
      <c r="G63" s="74"/>
      <c r="H63" s="74"/>
      <c r="I63" s="74"/>
      <c r="J63" s="74"/>
      <c r="K63" s="74"/>
      <c r="L63" s="74"/>
      <c r="M63" s="74"/>
      <c r="N63" s="118" t="str">
        <f t="shared" si="0"/>
        <v/>
      </c>
      <c r="O63" s="99">
        <f t="shared" si="1"/>
        <v>0</v>
      </c>
      <c r="P63" s="99">
        <f t="shared" si="2"/>
        <v>0</v>
      </c>
      <c r="Q63" s="75"/>
      <c r="R63" s="75"/>
      <c r="S63" s="75"/>
      <c r="T63" s="75"/>
      <c r="U63" s="75"/>
      <c r="V63" s="75"/>
      <c r="W63" s="75"/>
      <c r="X63" s="75"/>
      <c r="Y63" s="75"/>
      <c r="Z63" s="75"/>
      <c r="AA63" s="75"/>
      <c r="AB63" s="75"/>
      <c r="AC63" s="75"/>
      <c r="AD63" s="75"/>
      <c r="AE63" s="75"/>
      <c r="AF63" s="75"/>
      <c r="AG63" s="75"/>
      <c r="AH63" s="75"/>
      <c r="AI63" s="75"/>
      <c r="AJ63" s="75"/>
      <c r="AK63" s="75"/>
      <c r="AL63" s="75"/>
      <c r="AM63" s="75"/>
      <c r="AN63" s="75"/>
      <c r="AO63" s="75"/>
      <c r="AP63" s="75"/>
      <c r="AQ63" s="75"/>
      <c r="AR63" s="75"/>
      <c r="AS63" s="75"/>
      <c r="AT63" s="75"/>
      <c r="AU63" s="75"/>
      <c r="AV63" s="75"/>
      <c r="AW63" s="75"/>
      <c r="AX63" s="75"/>
      <c r="AY63" s="75"/>
      <c r="AZ63" s="75"/>
      <c r="BA63" s="75"/>
      <c r="BB63" s="75"/>
      <c r="BC63" s="75"/>
      <c r="BD63" s="75"/>
      <c r="BE63" s="75"/>
      <c r="BF63" s="75"/>
      <c r="BG63" s="75"/>
      <c r="BH63" s="75"/>
      <c r="BI63" s="75"/>
      <c r="BJ63" s="75"/>
      <c r="BK63" s="75"/>
      <c r="BL63" s="75"/>
      <c r="BM63" s="75"/>
      <c r="BN63" s="75"/>
      <c r="BO63" s="75"/>
      <c r="BP63" s="75"/>
      <c r="BQ63" s="75"/>
      <c r="BR63" s="75"/>
      <c r="BS63" s="75"/>
      <c r="BT63" s="75"/>
      <c r="BU63" s="75"/>
      <c r="BV63" s="75"/>
      <c r="BW63" s="75"/>
      <c r="BX63" s="75"/>
      <c r="BY63" s="75"/>
      <c r="BZ63" s="75"/>
      <c r="CA63" s="75"/>
      <c r="CB63" s="75"/>
      <c r="CC63" s="75"/>
      <c r="CD63" s="75"/>
      <c r="CE63" s="75"/>
      <c r="CF63" s="75"/>
      <c r="CG63" s="75"/>
      <c r="CH63" s="75"/>
      <c r="CI63" s="75"/>
      <c r="CJ63" s="75"/>
      <c r="CK63" s="75"/>
      <c r="CL63" s="75"/>
      <c r="CM63" s="75"/>
      <c r="CN63" s="75"/>
      <c r="CO63" s="75"/>
      <c r="CP63" s="75"/>
      <c r="CQ63" s="75"/>
      <c r="CR63" s="75"/>
      <c r="CS63" s="75"/>
      <c r="CT63" s="75"/>
      <c r="CU63" s="75"/>
      <c r="CV63" s="75"/>
      <c r="CW63" s="75"/>
      <c r="CX63" s="75"/>
      <c r="CY63" s="75"/>
      <c r="CZ63" s="75"/>
      <c r="DA63" s="75"/>
      <c r="DB63" s="75"/>
      <c r="DC63" s="75"/>
      <c r="DD63" s="75"/>
    </row>
    <row r="64" spans="1:108" x14ac:dyDescent="0.2">
      <c r="A64" s="70">
        <f t="shared" si="3"/>
        <v>45711</v>
      </c>
      <c r="B64" s="74"/>
      <c r="C64" s="74"/>
      <c r="D64" s="74"/>
      <c r="E64" s="74"/>
      <c r="F64" s="74"/>
      <c r="G64" s="74"/>
      <c r="H64" s="74"/>
      <c r="I64" s="74"/>
      <c r="J64" s="74"/>
      <c r="K64" s="74"/>
      <c r="L64" s="74"/>
      <c r="M64" s="74"/>
      <c r="N64" s="118" t="str">
        <f t="shared" si="0"/>
        <v/>
      </c>
      <c r="O64" s="99">
        <f t="shared" si="1"/>
        <v>0</v>
      </c>
      <c r="P64" s="99">
        <f t="shared" si="2"/>
        <v>0</v>
      </c>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c r="AX64" s="75"/>
      <c r="AY64" s="75"/>
      <c r="AZ64" s="75"/>
      <c r="BA64" s="75"/>
      <c r="BB64" s="75"/>
      <c r="BC64" s="75"/>
      <c r="BD64" s="75"/>
      <c r="BE64" s="75"/>
      <c r="BF64" s="75"/>
      <c r="BG64" s="75"/>
      <c r="BH64" s="75"/>
      <c r="BI64" s="75"/>
      <c r="BJ64" s="75"/>
      <c r="BK64" s="75"/>
      <c r="BL64" s="75"/>
      <c r="BM64" s="75"/>
      <c r="BN64" s="75"/>
      <c r="BO64" s="75"/>
      <c r="BP64" s="75"/>
      <c r="BQ64" s="75"/>
      <c r="BR64" s="75"/>
      <c r="BS64" s="75"/>
      <c r="BT64" s="75"/>
      <c r="BU64" s="75"/>
      <c r="BV64" s="75"/>
      <c r="BW64" s="75"/>
      <c r="BX64" s="75"/>
      <c r="BY64" s="75"/>
      <c r="BZ64" s="75"/>
      <c r="CA64" s="75"/>
      <c r="CB64" s="75"/>
      <c r="CC64" s="75"/>
      <c r="CD64" s="75"/>
      <c r="CE64" s="75"/>
      <c r="CF64" s="75"/>
      <c r="CG64" s="75"/>
      <c r="CH64" s="75"/>
      <c r="CI64" s="75"/>
      <c r="CJ64" s="75"/>
      <c r="CK64" s="75"/>
      <c r="CL64" s="75"/>
      <c r="CM64" s="75"/>
      <c r="CN64" s="75"/>
      <c r="CO64" s="75"/>
      <c r="CP64" s="75"/>
      <c r="CQ64" s="75"/>
      <c r="CR64" s="75"/>
      <c r="CS64" s="75"/>
      <c r="CT64" s="75"/>
      <c r="CU64" s="75"/>
      <c r="CV64" s="75"/>
      <c r="CW64" s="75"/>
      <c r="CX64" s="75"/>
      <c r="CY64" s="75"/>
      <c r="CZ64" s="75"/>
      <c r="DA64" s="75"/>
      <c r="DB64" s="75"/>
      <c r="DC64" s="75"/>
      <c r="DD64" s="75"/>
    </row>
    <row r="65" spans="1:108" x14ac:dyDescent="0.2">
      <c r="A65" s="70">
        <f t="shared" si="3"/>
        <v>45712</v>
      </c>
      <c r="B65" s="74"/>
      <c r="C65" s="74"/>
      <c r="D65" s="74"/>
      <c r="E65" s="74"/>
      <c r="F65" s="74"/>
      <c r="G65" s="74"/>
      <c r="H65" s="74"/>
      <c r="I65" s="74"/>
      <c r="J65" s="74"/>
      <c r="K65" s="74"/>
      <c r="L65" s="74"/>
      <c r="M65" s="74"/>
      <c r="N65" s="118" t="str">
        <f t="shared" si="0"/>
        <v/>
      </c>
      <c r="O65" s="99">
        <f t="shared" si="1"/>
        <v>0</v>
      </c>
      <c r="P65" s="99">
        <f t="shared" si="2"/>
        <v>0</v>
      </c>
      <c r="Q65" s="75"/>
      <c r="R65" s="75"/>
      <c r="S65" s="75"/>
      <c r="T65" s="75"/>
      <c r="U65" s="75"/>
      <c r="V65" s="75"/>
      <c r="W65" s="75"/>
      <c r="X65" s="75"/>
      <c r="Y65" s="75"/>
      <c r="Z65" s="75"/>
      <c r="AA65" s="75"/>
      <c r="AB65" s="75"/>
      <c r="AC65" s="75"/>
      <c r="AD65" s="75"/>
      <c r="AE65" s="75"/>
      <c r="AF65" s="75"/>
      <c r="AG65" s="75"/>
      <c r="AH65" s="75"/>
      <c r="AI65" s="75"/>
      <c r="AJ65" s="75"/>
      <c r="AK65" s="75"/>
      <c r="AL65" s="75"/>
      <c r="AM65" s="75"/>
      <c r="AN65" s="75"/>
      <c r="AO65" s="75"/>
      <c r="AP65" s="75"/>
      <c r="AQ65" s="75"/>
      <c r="AR65" s="75"/>
      <c r="AS65" s="75"/>
      <c r="AT65" s="75"/>
      <c r="AU65" s="75"/>
      <c r="AV65" s="75"/>
      <c r="AW65" s="75"/>
      <c r="AX65" s="75"/>
      <c r="AY65" s="75"/>
      <c r="AZ65" s="75"/>
      <c r="BA65" s="75"/>
      <c r="BB65" s="75"/>
      <c r="BC65" s="75"/>
      <c r="BD65" s="75"/>
      <c r="BE65" s="75"/>
      <c r="BF65" s="75"/>
      <c r="BG65" s="75"/>
      <c r="BH65" s="75"/>
      <c r="BI65" s="75"/>
      <c r="BJ65" s="75"/>
      <c r="BK65" s="75"/>
      <c r="BL65" s="75"/>
      <c r="BM65" s="75"/>
      <c r="BN65" s="75"/>
      <c r="BO65" s="75"/>
      <c r="BP65" s="75"/>
      <c r="BQ65" s="75"/>
      <c r="BR65" s="75"/>
      <c r="BS65" s="75"/>
      <c r="BT65" s="75"/>
      <c r="BU65" s="75"/>
      <c r="BV65" s="75"/>
      <c r="BW65" s="75"/>
      <c r="BX65" s="75"/>
      <c r="BY65" s="75"/>
      <c r="BZ65" s="75"/>
      <c r="CA65" s="75"/>
      <c r="CB65" s="75"/>
      <c r="CC65" s="75"/>
      <c r="CD65" s="75"/>
      <c r="CE65" s="75"/>
      <c r="CF65" s="75"/>
      <c r="CG65" s="75"/>
      <c r="CH65" s="75"/>
      <c r="CI65" s="75"/>
      <c r="CJ65" s="75"/>
      <c r="CK65" s="75"/>
      <c r="CL65" s="75"/>
      <c r="CM65" s="75"/>
      <c r="CN65" s="75"/>
      <c r="CO65" s="75"/>
      <c r="CP65" s="75"/>
      <c r="CQ65" s="75"/>
      <c r="CR65" s="75"/>
      <c r="CS65" s="75"/>
      <c r="CT65" s="75"/>
      <c r="CU65" s="75"/>
      <c r="CV65" s="75"/>
      <c r="CW65" s="75"/>
      <c r="CX65" s="75"/>
      <c r="CY65" s="75"/>
      <c r="CZ65" s="75"/>
      <c r="DA65" s="75"/>
      <c r="DB65" s="75"/>
      <c r="DC65" s="75"/>
      <c r="DD65" s="75"/>
    </row>
    <row r="66" spans="1:108" x14ac:dyDescent="0.2">
      <c r="A66" s="70">
        <f t="shared" si="3"/>
        <v>45713</v>
      </c>
      <c r="B66" s="74"/>
      <c r="C66" s="74"/>
      <c r="D66" s="74"/>
      <c r="E66" s="74"/>
      <c r="F66" s="74"/>
      <c r="G66" s="74"/>
      <c r="H66" s="74"/>
      <c r="I66" s="74"/>
      <c r="J66" s="74"/>
      <c r="K66" s="74"/>
      <c r="L66" s="74"/>
      <c r="M66" s="74"/>
      <c r="N66" s="118" t="str">
        <f t="shared" si="0"/>
        <v/>
      </c>
      <c r="O66" s="99">
        <f t="shared" si="1"/>
        <v>0</v>
      </c>
      <c r="P66" s="99">
        <f t="shared" si="2"/>
        <v>0</v>
      </c>
      <c r="Q66" s="75"/>
      <c r="R66" s="75"/>
      <c r="S66" s="75"/>
      <c r="T66" s="75"/>
      <c r="U66" s="75"/>
      <c r="V66" s="75"/>
      <c r="W66" s="75"/>
      <c r="X66" s="75"/>
      <c r="Y66" s="75"/>
      <c r="Z66" s="75"/>
      <c r="AA66" s="75"/>
      <c r="AB66" s="75"/>
      <c r="AC66" s="75"/>
      <c r="AD66" s="75"/>
      <c r="AE66" s="75"/>
      <c r="AF66" s="75"/>
      <c r="AG66" s="75"/>
      <c r="AH66" s="75"/>
      <c r="AI66" s="75"/>
      <c r="AJ66" s="75"/>
      <c r="AK66" s="75"/>
      <c r="AL66" s="75"/>
      <c r="AM66" s="75"/>
      <c r="AN66" s="75"/>
      <c r="AO66" s="75"/>
      <c r="AP66" s="75"/>
      <c r="AQ66" s="75"/>
      <c r="AR66" s="75"/>
      <c r="AS66" s="75"/>
      <c r="AT66" s="75"/>
      <c r="AU66" s="75"/>
      <c r="AV66" s="75"/>
      <c r="AW66" s="75"/>
      <c r="AX66" s="75"/>
      <c r="AY66" s="75"/>
      <c r="AZ66" s="75"/>
      <c r="BA66" s="75"/>
      <c r="BB66" s="75"/>
      <c r="BC66" s="75"/>
      <c r="BD66" s="75"/>
      <c r="BE66" s="75"/>
      <c r="BF66" s="75"/>
      <c r="BG66" s="75"/>
      <c r="BH66" s="75"/>
      <c r="BI66" s="75"/>
      <c r="BJ66" s="75"/>
      <c r="BK66" s="75"/>
      <c r="BL66" s="75"/>
      <c r="BM66" s="75"/>
      <c r="BN66" s="75"/>
      <c r="BO66" s="75"/>
      <c r="BP66" s="75"/>
      <c r="BQ66" s="75"/>
      <c r="BR66" s="75"/>
      <c r="BS66" s="75"/>
      <c r="BT66" s="75"/>
      <c r="BU66" s="75"/>
      <c r="BV66" s="75"/>
      <c r="BW66" s="75"/>
      <c r="BX66" s="75"/>
      <c r="BY66" s="75"/>
      <c r="BZ66" s="75"/>
      <c r="CA66" s="75"/>
      <c r="CB66" s="75"/>
      <c r="CC66" s="75"/>
      <c r="CD66" s="75"/>
      <c r="CE66" s="75"/>
      <c r="CF66" s="75"/>
      <c r="CG66" s="75"/>
      <c r="CH66" s="75"/>
      <c r="CI66" s="75"/>
      <c r="CJ66" s="75"/>
      <c r="CK66" s="75"/>
      <c r="CL66" s="75"/>
      <c r="CM66" s="75"/>
      <c r="CN66" s="75"/>
      <c r="CO66" s="75"/>
      <c r="CP66" s="75"/>
      <c r="CQ66" s="75"/>
      <c r="CR66" s="75"/>
      <c r="CS66" s="75"/>
      <c r="CT66" s="75"/>
      <c r="CU66" s="75"/>
      <c r="CV66" s="75"/>
      <c r="CW66" s="75"/>
      <c r="CX66" s="75"/>
      <c r="CY66" s="75"/>
      <c r="CZ66" s="75"/>
      <c r="DA66" s="75"/>
      <c r="DB66" s="75"/>
      <c r="DC66" s="75"/>
      <c r="DD66" s="75"/>
    </row>
    <row r="67" spans="1:108" x14ac:dyDescent="0.2">
      <c r="A67" s="70">
        <f t="shared" si="3"/>
        <v>45714</v>
      </c>
      <c r="B67" s="74"/>
      <c r="C67" s="74"/>
      <c r="D67" s="74"/>
      <c r="E67" s="74"/>
      <c r="F67" s="74"/>
      <c r="G67" s="74"/>
      <c r="H67" s="74"/>
      <c r="I67" s="74"/>
      <c r="J67" s="74"/>
      <c r="K67" s="74"/>
      <c r="L67" s="74"/>
      <c r="M67" s="74"/>
      <c r="N67" s="118" t="str">
        <f t="shared" si="0"/>
        <v/>
      </c>
      <c r="O67" s="99">
        <f t="shared" si="1"/>
        <v>0</v>
      </c>
      <c r="P67" s="99">
        <f t="shared" si="2"/>
        <v>0</v>
      </c>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75"/>
      <c r="AP67" s="75"/>
      <c r="AQ67" s="75"/>
      <c r="AR67" s="75"/>
      <c r="AS67" s="75"/>
      <c r="AT67" s="75"/>
      <c r="AU67" s="75"/>
      <c r="AV67" s="75"/>
      <c r="AW67" s="75"/>
      <c r="AX67" s="75"/>
      <c r="AY67" s="75"/>
      <c r="AZ67" s="75"/>
      <c r="BA67" s="75"/>
      <c r="BB67" s="75"/>
      <c r="BC67" s="75"/>
      <c r="BD67" s="75"/>
      <c r="BE67" s="75"/>
      <c r="BF67" s="75"/>
      <c r="BG67" s="75"/>
      <c r="BH67" s="75"/>
      <c r="BI67" s="75"/>
      <c r="BJ67" s="75"/>
      <c r="BK67" s="75"/>
      <c r="BL67" s="75"/>
      <c r="BM67" s="75"/>
      <c r="BN67" s="75"/>
      <c r="BO67" s="75"/>
      <c r="BP67" s="75"/>
      <c r="BQ67" s="75"/>
      <c r="BR67" s="75"/>
      <c r="BS67" s="75"/>
      <c r="BT67" s="75"/>
      <c r="BU67" s="75"/>
      <c r="BV67" s="75"/>
      <c r="BW67" s="75"/>
      <c r="BX67" s="75"/>
      <c r="BY67" s="75"/>
      <c r="BZ67" s="75"/>
      <c r="CA67" s="75"/>
      <c r="CB67" s="75"/>
      <c r="CC67" s="75"/>
      <c r="CD67" s="75"/>
      <c r="CE67" s="75"/>
      <c r="CF67" s="75"/>
      <c r="CG67" s="75"/>
      <c r="CH67" s="75"/>
      <c r="CI67" s="75"/>
      <c r="CJ67" s="75"/>
      <c r="CK67" s="75"/>
      <c r="CL67" s="75"/>
      <c r="CM67" s="75"/>
      <c r="CN67" s="75"/>
      <c r="CO67" s="75"/>
      <c r="CP67" s="75"/>
      <c r="CQ67" s="75"/>
      <c r="CR67" s="75"/>
      <c r="CS67" s="75"/>
      <c r="CT67" s="75"/>
      <c r="CU67" s="75"/>
      <c r="CV67" s="75"/>
      <c r="CW67" s="75"/>
      <c r="CX67" s="75"/>
      <c r="CY67" s="75"/>
      <c r="CZ67" s="75"/>
      <c r="DA67" s="75"/>
      <c r="DB67" s="75"/>
      <c r="DC67" s="75"/>
      <c r="DD67" s="75"/>
    </row>
    <row r="68" spans="1:108" x14ac:dyDescent="0.2">
      <c r="A68" s="70">
        <f t="shared" si="3"/>
        <v>45715</v>
      </c>
      <c r="B68" s="74"/>
      <c r="C68" s="74"/>
      <c r="D68" s="74"/>
      <c r="E68" s="74"/>
      <c r="F68" s="74"/>
      <c r="G68" s="74"/>
      <c r="H68" s="74"/>
      <c r="I68" s="74"/>
      <c r="J68" s="74"/>
      <c r="K68" s="74"/>
      <c r="L68" s="74"/>
      <c r="M68" s="74"/>
      <c r="N68" s="118" t="str">
        <f t="shared" si="0"/>
        <v/>
      </c>
      <c r="O68" s="99">
        <f t="shared" si="1"/>
        <v>0</v>
      </c>
      <c r="P68" s="99">
        <f t="shared" si="2"/>
        <v>0</v>
      </c>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5"/>
      <c r="AY68" s="75"/>
      <c r="AZ68" s="75"/>
      <c r="BA68" s="75"/>
      <c r="BB68" s="75"/>
      <c r="BC68" s="75"/>
      <c r="BD68" s="75"/>
      <c r="BE68" s="75"/>
      <c r="BF68" s="75"/>
      <c r="BG68" s="75"/>
      <c r="BH68" s="75"/>
      <c r="BI68" s="75"/>
      <c r="BJ68" s="75"/>
      <c r="BK68" s="75"/>
      <c r="BL68" s="75"/>
      <c r="BM68" s="75"/>
      <c r="BN68" s="75"/>
      <c r="BO68" s="75"/>
      <c r="BP68" s="75"/>
      <c r="BQ68" s="75"/>
      <c r="BR68" s="75"/>
      <c r="BS68" s="75"/>
      <c r="BT68" s="75"/>
      <c r="BU68" s="75"/>
      <c r="BV68" s="75"/>
      <c r="BW68" s="75"/>
      <c r="BX68" s="75"/>
      <c r="BY68" s="75"/>
      <c r="BZ68" s="75"/>
      <c r="CA68" s="75"/>
      <c r="CB68" s="75"/>
      <c r="CC68" s="75"/>
      <c r="CD68" s="75"/>
      <c r="CE68" s="75"/>
      <c r="CF68" s="75"/>
      <c r="CG68" s="75"/>
      <c r="CH68" s="75"/>
      <c r="CI68" s="75"/>
      <c r="CJ68" s="75"/>
      <c r="CK68" s="75"/>
      <c r="CL68" s="75"/>
      <c r="CM68" s="75"/>
      <c r="CN68" s="75"/>
      <c r="CO68" s="75"/>
      <c r="CP68" s="75"/>
      <c r="CQ68" s="75"/>
      <c r="CR68" s="75"/>
      <c r="CS68" s="75"/>
      <c r="CT68" s="75"/>
      <c r="CU68" s="75"/>
      <c r="CV68" s="75"/>
      <c r="CW68" s="75"/>
      <c r="CX68" s="75"/>
      <c r="CY68" s="75"/>
      <c r="CZ68" s="75"/>
      <c r="DA68" s="75"/>
      <c r="DB68" s="75"/>
      <c r="DC68" s="75"/>
      <c r="DD68" s="75"/>
    </row>
    <row r="69" spans="1:108" x14ac:dyDescent="0.2">
      <c r="A69" s="70">
        <f t="shared" si="3"/>
        <v>45716</v>
      </c>
      <c r="B69" s="74"/>
      <c r="C69" s="74"/>
      <c r="D69" s="74"/>
      <c r="E69" s="74"/>
      <c r="F69" s="74"/>
      <c r="G69" s="74"/>
      <c r="H69" s="74"/>
      <c r="I69" s="74"/>
      <c r="J69" s="74"/>
      <c r="K69" s="74"/>
      <c r="L69" s="74"/>
      <c r="M69" s="74"/>
      <c r="N69" s="118" t="str">
        <f t="shared" si="0"/>
        <v/>
      </c>
      <c r="O69" s="99">
        <f t="shared" si="1"/>
        <v>0</v>
      </c>
      <c r="P69" s="99">
        <f t="shared" si="2"/>
        <v>0</v>
      </c>
      <c r="Q69" s="75"/>
      <c r="R69" s="75"/>
      <c r="S69" s="75"/>
      <c r="T69" s="75"/>
      <c r="U69" s="75"/>
      <c r="V69" s="75"/>
      <c r="W69" s="75"/>
      <c r="X69" s="75"/>
      <c r="Y69" s="75"/>
      <c r="Z69" s="75"/>
      <c r="AA69" s="75"/>
      <c r="AB69" s="75"/>
      <c r="AC69" s="75"/>
      <c r="AD69" s="75"/>
      <c r="AE69" s="75"/>
      <c r="AF69" s="75"/>
      <c r="AG69" s="75"/>
      <c r="AH69" s="75"/>
      <c r="AI69" s="75"/>
      <c r="AJ69" s="75"/>
      <c r="AK69" s="75"/>
      <c r="AL69" s="75"/>
      <c r="AM69" s="75"/>
      <c r="AN69" s="75"/>
      <c r="AO69" s="75"/>
      <c r="AP69" s="75"/>
      <c r="AQ69" s="75"/>
      <c r="AR69" s="75"/>
      <c r="AS69" s="75"/>
      <c r="AT69" s="75"/>
      <c r="AU69" s="75"/>
      <c r="AV69" s="75"/>
      <c r="AW69" s="75"/>
      <c r="AX69" s="75"/>
      <c r="AY69" s="75"/>
      <c r="AZ69" s="75"/>
      <c r="BA69" s="75"/>
      <c r="BB69" s="75"/>
      <c r="BC69" s="75"/>
      <c r="BD69" s="75"/>
      <c r="BE69" s="75"/>
      <c r="BF69" s="75"/>
      <c r="BG69" s="75"/>
      <c r="BH69" s="75"/>
      <c r="BI69" s="75"/>
      <c r="BJ69" s="75"/>
      <c r="BK69" s="75"/>
      <c r="BL69" s="75"/>
      <c r="BM69" s="75"/>
      <c r="BN69" s="75"/>
      <c r="BO69" s="75"/>
      <c r="BP69" s="75"/>
      <c r="BQ69" s="75"/>
      <c r="BR69" s="75"/>
      <c r="BS69" s="75"/>
      <c r="BT69" s="75"/>
      <c r="BU69" s="75"/>
      <c r="BV69" s="75"/>
      <c r="BW69" s="75"/>
      <c r="BX69" s="75"/>
      <c r="BY69" s="75"/>
      <c r="BZ69" s="75"/>
      <c r="CA69" s="75"/>
      <c r="CB69" s="75"/>
      <c r="CC69" s="75"/>
      <c r="CD69" s="75"/>
      <c r="CE69" s="75"/>
      <c r="CF69" s="75"/>
      <c r="CG69" s="75"/>
      <c r="CH69" s="75"/>
      <c r="CI69" s="75"/>
      <c r="CJ69" s="75"/>
      <c r="CK69" s="75"/>
      <c r="CL69" s="75"/>
      <c r="CM69" s="75"/>
      <c r="CN69" s="75"/>
      <c r="CO69" s="75"/>
      <c r="CP69" s="75"/>
      <c r="CQ69" s="75"/>
      <c r="CR69" s="75"/>
      <c r="CS69" s="75"/>
      <c r="CT69" s="75"/>
      <c r="CU69" s="75"/>
      <c r="CV69" s="75"/>
      <c r="CW69" s="75"/>
      <c r="CX69" s="75"/>
      <c r="CY69" s="75"/>
      <c r="CZ69" s="75"/>
      <c r="DA69" s="75"/>
      <c r="DB69" s="75"/>
      <c r="DC69" s="75"/>
      <c r="DD69" s="75"/>
    </row>
    <row r="70" spans="1:108" x14ac:dyDescent="0.2">
      <c r="A70" s="70">
        <f t="shared" si="3"/>
        <v>45717</v>
      </c>
      <c r="B70" s="74"/>
      <c r="C70" s="74"/>
      <c r="D70" s="74"/>
      <c r="E70" s="74"/>
      <c r="F70" s="74"/>
      <c r="G70" s="74"/>
      <c r="H70" s="74"/>
      <c r="I70" s="74"/>
      <c r="J70" s="74"/>
      <c r="K70" s="74"/>
      <c r="L70" s="74"/>
      <c r="M70" s="74"/>
      <c r="N70" s="118" t="str">
        <f t="shared" si="0"/>
        <v/>
      </c>
      <c r="O70" s="99">
        <f t="shared" si="1"/>
        <v>0</v>
      </c>
      <c r="P70" s="99">
        <f t="shared" si="2"/>
        <v>0</v>
      </c>
      <c r="Q70" s="75"/>
      <c r="R70" s="75"/>
      <c r="S70" s="75"/>
      <c r="T70" s="75"/>
      <c r="U70" s="75"/>
      <c r="V70" s="75"/>
      <c r="W70" s="75"/>
      <c r="X70" s="75"/>
      <c r="Y70" s="75"/>
      <c r="Z70" s="75"/>
      <c r="AA70" s="75"/>
      <c r="AB70" s="75"/>
      <c r="AC70" s="75"/>
      <c r="AD70" s="75"/>
      <c r="AE70" s="75"/>
      <c r="AF70" s="75"/>
      <c r="AG70" s="75"/>
      <c r="AH70" s="75"/>
      <c r="AI70" s="75"/>
      <c r="AJ70" s="75"/>
      <c r="AK70" s="75"/>
      <c r="AL70" s="75"/>
      <c r="AM70" s="75"/>
      <c r="AN70" s="75"/>
      <c r="AO70" s="75"/>
      <c r="AP70" s="75"/>
      <c r="AQ70" s="75"/>
      <c r="AR70" s="75"/>
      <c r="AS70" s="75"/>
      <c r="AT70" s="75"/>
      <c r="AU70" s="75"/>
      <c r="AV70" s="75"/>
      <c r="AW70" s="75"/>
      <c r="AX70" s="75"/>
      <c r="AY70" s="75"/>
      <c r="AZ70" s="75"/>
      <c r="BA70" s="75"/>
      <c r="BB70" s="75"/>
      <c r="BC70" s="75"/>
      <c r="BD70" s="75"/>
      <c r="BE70" s="75"/>
      <c r="BF70" s="75"/>
      <c r="BG70" s="75"/>
      <c r="BH70" s="75"/>
      <c r="BI70" s="75"/>
      <c r="BJ70" s="75"/>
      <c r="BK70" s="75"/>
      <c r="BL70" s="75"/>
      <c r="BM70" s="75"/>
      <c r="BN70" s="75"/>
      <c r="BO70" s="75"/>
      <c r="BP70" s="75"/>
      <c r="BQ70" s="75"/>
      <c r="BR70" s="75"/>
      <c r="BS70" s="75"/>
      <c r="BT70" s="75"/>
      <c r="BU70" s="75"/>
      <c r="BV70" s="75"/>
      <c r="BW70" s="75"/>
      <c r="BX70" s="75"/>
      <c r="BY70" s="75"/>
      <c r="BZ70" s="75"/>
      <c r="CA70" s="75"/>
      <c r="CB70" s="75"/>
      <c r="CC70" s="75"/>
      <c r="CD70" s="75"/>
      <c r="CE70" s="75"/>
      <c r="CF70" s="75"/>
      <c r="CG70" s="75"/>
      <c r="CH70" s="75"/>
      <c r="CI70" s="75"/>
      <c r="CJ70" s="75"/>
      <c r="CK70" s="75"/>
      <c r="CL70" s="75"/>
      <c r="CM70" s="75"/>
      <c r="CN70" s="75"/>
      <c r="CO70" s="75"/>
      <c r="CP70" s="75"/>
      <c r="CQ70" s="75"/>
      <c r="CR70" s="75"/>
      <c r="CS70" s="75"/>
      <c r="CT70" s="75"/>
      <c r="CU70" s="75"/>
      <c r="CV70" s="75"/>
      <c r="CW70" s="75"/>
      <c r="CX70" s="75"/>
      <c r="CY70" s="75"/>
      <c r="CZ70" s="75"/>
      <c r="DA70" s="75"/>
      <c r="DB70" s="75"/>
      <c r="DC70" s="75"/>
      <c r="DD70" s="75"/>
    </row>
    <row r="71" spans="1:108" x14ac:dyDescent="0.2">
      <c r="A71" s="70">
        <f t="shared" si="3"/>
        <v>45718</v>
      </c>
      <c r="B71" s="74"/>
      <c r="C71" s="74"/>
      <c r="D71" s="74"/>
      <c r="E71" s="74"/>
      <c r="F71" s="74"/>
      <c r="G71" s="74"/>
      <c r="H71" s="74"/>
      <c r="I71" s="74"/>
      <c r="J71" s="74"/>
      <c r="K71" s="74"/>
      <c r="L71" s="74"/>
      <c r="M71" s="74"/>
      <c r="N71" s="118" t="str">
        <f t="shared" si="0"/>
        <v/>
      </c>
      <c r="O71" s="99">
        <f t="shared" si="1"/>
        <v>0</v>
      </c>
      <c r="P71" s="99">
        <f t="shared" si="2"/>
        <v>0</v>
      </c>
      <c r="Q71" s="75"/>
      <c r="R71" s="75"/>
      <c r="S71" s="75"/>
      <c r="T71" s="75"/>
      <c r="U71" s="75"/>
      <c r="V71" s="75"/>
      <c r="W71" s="75"/>
      <c r="X71" s="75"/>
      <c r="Y71" s="75"/>
      <c r="Z71" s="75"/>
      <c r="AA71" s="75"/>
      <c r="AB71" s="75"/>
      <c r="AC71" s="75"/>
      <c r="AD71" s="75"/>
      <c r="AE71" s="75"/>
      <c r="AF71" s="75"/>
      <c r="AG71" s="75"/>
      <c r="AH71" s="75"/>
      <c r="AI71" s="75"/>
      <c r="AJ71" s="75"/>
      <c r="AK71" s="75"/>
      <c r="AL71" s="75"/>
      <c r="AM71" s="75"/>
      <c r="AN71" s="75"/>
      <c r="AO71" s="75"/>
      <c r="AP71" s="75"/>
      <c r="AQ71" s="75"/>
      <c r="AR71" s="75"/>
      <c r="AS71" s="75"/>
      <c r="AT71" s="75"/>
      <c r="AU71" s="75"/>
      <c r="AV71" s="75"/>
      <c r="AW71" s="75"/>
      <c r="AX71" s="75"/>
      <c r="AY71" s="75"/>
      <c r="AZ71" s="75"/>
      <c r="BA71" s="75"/>
      <c r="BB71" s="75"/>
      <c r="BC71" s="75"/>
      <c r="BD71" s="75"/>
      <c r="BE71" s="75"/>
      <c r="BF71" s="75"/>
      <c r="BG71" s="75"/>
      <c r="BH71" s="75"/>
      <c r="BI71" s="75"/>
      <c r="BJ71" s="75"/>
      <c r="BK71" s="75"/>
      <c r="BL71" s="75"/>
      <c r="BM71" s="75"/>
      <c r="BN71" s="75"/>
      <c r="BO71" s="75"/>
      <c r="BP71" s="75"/>
      <c r="BQ71" s="75"/>
      <c r="BR71" s="75"/>
      <c r="BS71" s="75"/>
      <c r="BT71" s="75"/>
      <c r="BU71" s="75"/>
      <c r="BV71" s="75"/>
      <c r="BW71" s="75"/>
      <c r="BX71" s="75"/>
      <c r="BY71" s="75"/>
      <c r="BZ71" s="75"/>
      <c r="CA71" s="75"/>
      <c r="CB71" s="75"/>
      <c r="CC71" s="75"/>
      <c r="CD71" s="75"/>
      <c r="CE71" s="75"/>
      <c r="CF71" s="75"/>
      <c r="CG71" s="75"/>
      <c r="CH71" s="75"/>
      <c r="CI71" s="75"/>
      <c r="CJ71" s="75"/>
      <c r="CK71" s="75"/>
      <c r="CL71" s="75"/>
      <c r="CM71" s="75"/>
      <c r="CN71" s="75"/>
      <c r="CO71" s="75"/>
      <c r="CP71" s="75"/>
      <c r="CQ71" s="75"/>
      <c r="CR71" s="75"/>
      <c r="CS71" s="75"/>
      <c r="CT71" s="75"/>
      <c r="CU71" s="75"/>
      <c r="CV71" s="75"/>
      <c r="CW71" s="75"/>
      <c r="CX71" s="75"/>
      <c r="CY71" s="75"/>
      <c r="CZ71" s="75"/>
      <c r="DA71" s="75"/>
      <c r="DB71" s="75"/>
      <c r="DC71" s="75"/>
      <c r="DD71" s="75"/>
    </row>
    <row r="72" spans="1:108" x14ac:dyDescent="0.2">
      <c r="A72" s="70">
        <f t="shared" si="3"/>
        <v>45719</v>
      </c>
      <c r="B72" s="74"/>
      <c r="C72" s="74"/>
      <c r="D72" s="74"/>
      <c r="E72" s="74"/>
      <c r="F72" s="74"/>
      <c r="G72" s="74"/>
      <c r="H72" s="74"/>
      <c r="I72" s="74"/>
      <c r="J72" s="74"/>
      <c r="K72" s="74"/>
      <c r="L72" s="74"/>
      <c r="M72" s="74"/>
      <c r="N72" s="118" t="str">
        <f t="shared" si="0"/>
        <v/>
      </c>
      <c r="O72" s="99">
        <f t="shared" si="1"/>
        <v>0</v>
      </c>
      <c r="P72" s="99">
        <f t="shared" si="2"/>
        <v>0</v>
      </c>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75"/>
      <c r="BG72" s="75"/>
      <c r="BH72" s="75"/>
      <c r="BI72" s="75"/>
      <c r="BJ72" s="75"/>
      <c r="BK72" s="75"/>
      <c r="BL72" s="75"/>
      <c r="BM72" s="75"/>
      <c r="BN72" s="75"/>
      <c r="BO72" s="75"/>
      <c r="BP72" s="75"/>
      <c r="BQ72" s="75"/>
      <c r="BR72" s="75"/>
      <c r="BS72" s="75"/>
      <c r="BT72" s="75"/>
      <c r="BU72" s="75"/>
      <c r="BV72" s="75"/>
      <c r="BW72" s="75"/>
      <c r="BX72" s="75"/>
      <c r="BY72" s="75"/>
      <c r="BZ72" s="75"/>
      <c r="CA72" s="75"/>
      <c r="CB72" s="75"/>
      <c r="CC72" s="75"/>
      <c r="CD72" s="75"/>
      <c r="CE72" s="75"/>
      <c r="CF72" s="75"/>
      <c r="CG72" s="75"/>
      <c r="CH72" s="75"/>
      <c r="CI72" s="75"/>
      <c r="CJ72" s="75"/>
      <c r="CK72" s="75"/>
      <c r="CL72" s="75"/>
      <c r="CM72" s="75"/>
      <c r="CN72" s="75"/>
      <c r="CO72" s="75"/>
      <c r="CP72" s="75"/>
      <c r="CQ72" s="75"/>
      <c r="CR72" s="75"/>
      <c r="CS72" s="75"/>
      <c r="CT72" s="75"/>
      <c r="CU72" s="75"/>
      <c r="CV72" s="75"/>
      <c r="CW72" s="75"/>
      <c r="CX72" s="75"/>
      <c r="CY72" s="75"/>
      <c r="CZ72" s="75"/>
      <c r="DA72" s="75"/>
      <c r="DB72" s="75"/>
      <c r="DC72" s="75"/>
      <c r="DD72" s="75"/>
    </row>
    <row r="73" spans="1:108" x14ac:dyDescent="0.2">
      <c r="A73" s="70">
        <f t="shared" si="3"/>
        <v>45720</v>
      </c>
      <c r="B73" s="74"/>
      <c r="C73" s="74"/>
      <c r="D73" s="74"/>
      <c r="E73" s="74"/>
      <c r="F73" s="74"/>
      <c r="G73" s="74"/>
      <c r="H73" s="74"/>
      <c r="I73" s="74"/>
      <c r="J73" s="74"/>
      <c r="K73" s="74"/>
      <c r="L73" s="74"/>
      <c r="M73" s="74"/>
      <c r="N73" s="118" t="str">
        <f t="shared" si="0"/>
        <v/>
      </c>
      <c r="O73" s="99">
        <f t="shared" si="1"/>
        <v>0</v>
      </c>
      <c r="P73" s="99">
        <f t="shared" si="2"/>
        <v>0</v>
      </c>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c r="AQ73" s="75"/>
      <c r="AR73" s="75"/>
      <c r="AS73" s="75"/>
      <c r="AT73" s="75"/>
      <c r="AU73" s="75"/>
      <c r="AV73" s="75"/>
      <c r="AW73" s="75"/>
      <c r="AX73" s="75"/>
      <c r="AY73" s="75"/>
      <c r="AZ73" s="75"/>
      <c r="BA73" s="75"/>
      <c r="BB73" s="75"/>
      <c r="BC73" s="75"/>
      <c r="BD73" s="75"/>
      <c r="BE73" s="75"/>
      <c r="BF73" s="75"/>
      <c r="BG73" s="75"/>
      <c r="BH73" s="75"/>
      <c r="BI73" s="75"/>
      <c r="BJ73" s="75"/>
      <c r="BK73" s="75"/>
      <c r="BL73" s="75"/>
      <c r="BM73" s="75"/>
      <c r="BN73" s="75"/>
      <c r="BO73" s="75"/>
      <c r="BP73" s="75"/>
      <c r="BQ73" s="75"/>
      <c r="BR73" s="75"/>
      <c r="BS73" s="75"/>
      <c r="BT73" s="75"/>
      <c r="BU73" s="75"/>
      <c r="BV73" s="75"/>
      <c r="BW73" s="75"/>
      <c r="BX73" s="75"/>
      <c r="BY73" s="75"/>
      <c r="BZ73" s="75"/>
      <c r="CA73" s="75"/>
      <c r="CB73" s="75"/>
      <c r="CC73" s="75"/>
      <c r="CD73" s="75"/>
      <c r="CE73" s="75"/>
      <c r="CF73" s="75"/>
      <c r="CG73" s="75"/>
      <c r="CH73" s="75"/>
      <c r="CI73" s="75"/>
      <c r="CJ73" s="75"/>
      <c r="CK73" s="75"/>
      <c r="CL73" s="75"/>
      <c r="CM73" s="75"/>
      <c r="CN73" s="75"/>
      <c r="CO73" s="75"/>
      <c r="CP73" s="75"/>
      <c r="CQ73" s="75"/>
      <c r="CR73" s="75"/>
      <c r="CS73" s="75"/>
      <c r="CT73" s="75"/>
      <c r="CU73" s="75"/>
      <c r="CV73" s="75"/>
      <c r="CW73" s="75"/>
      <c r="CX73" s="75"/>
      <c r="CY73" s="75"/>
      <c r="CZ73" s="75"/>
      <c r="DA73" s="75"/>
      <c r="DB73" s="75"/>
      <c r="DC73" s="75"/>
      <c r="DD73" s="75"/>
    </row>
    <row r="74" spans="1:108" x14ac:dyDescent="0.2">
      <c r="A74" s="70">
        <f t="shared" si="3"/>
        <v>45721</v>
      </c>
      <c r="B74" s="74"/>
      <c r="C74" s="74"/>
      <c r="D74" s="74"/>
      <c r="E74" s="74"/>
      <c r="F74" s="74"/>
      <c r="G74" s="74"/>
      <c r="H74" s="74"/>
      <c r="I74" s="74"/>
      <c r="J74" s="74"/>
      <c r="K74" s="74"/>
      <c r="L74" s="74"/>
      <c r="M74" s="74"/>
      <c r="N74" s="118" t="str">
        <f t="shared" si="0"/>
        <v/>
      </c>
      <c r="O74" s="99">
        <f t="shared" si="1"/>
        <v>0</v>
      </c>
      <c r="P74" s="99">
        <f t="shared" si="2"/>
        <v>0</v>
      </c>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c r="AX74" s="75"/>
      <c r="AY74" s="75"/>
      <c r="AZ74" s="75"/>
      <c r="BA74" s="75"/>
      <c r="BB74" s="75"/>
      <c r="BC74" s="75"/>
      <c r="BD74" s="75"/>
      <c r="BE74" s="75"/>
      <c r="BF74" s="75"/>
      <c r="BG74" s="75"/>
      <c r="BH74" s="75"/>
      <c r="BI74" s="75"/>
      <c r="BJ74" s="75"/>
      <c r="BK74" s="75"/>
      <c r="BL74" s="75"/>
      <c r="BM74" s="75"/>
      <c r="BN74" s="75"/>
      <c r="BO74" s="75"/>
      <c r="BP74" s="75"/>
      <c r="BQ74" s="75"/>
      <c r="BR74" s="75"/>
      <c r="BS74" s="75"/>
      <c r="BT74" s="75"/>
      <c r="BU74" s="75"/>
      <c r="BV74" s="75"/>
      <c r="BW74" s="75"/>
      <c r="BX74" s="75"/>
      <c r="BY74" s="75"/>
      <c r="BZ74" s="75"/>
      <c r="CA74" s="75"/>
      <c r="CB74" s="75"/>
      <c r="CC74" s="75"/>
      <c r="CD74" s="75"/>
      <c r="CE74" s="75"/>
      <c r="CF74" s="75"/>
      <c r="CG74" s="75"/>
      <c r="CH74" s="75"/>
      <c r="CI74" s="75"/>
      <c r="CJ74" s="75"/>
      <c r="CK74" s="75"/>
      <c r="CL74" s="75"/>
      <c r="CM74" s="75"/>
      <c r="CN74" s="75"/>
      <c r="CO74" s="75"/>
      <c r="CP74" s="75"/>
      <c r="CQ74" s="75"/>
      <c r="CR74" s="75"/>
      <c r="CS74" s="75"/>
      <c r="CT74" s="75"/>
      <c r="CU74" s="75"/>
      <c r="CV74" s="75"/>
      <c r="CW74" s="75"/>
      <c r="CX74" s="75"/>
      <c r="CY74" s="75"/>
      <c r="CZ74" s="75"/>
      <c r="DA74" s="75"/>
      <c r="DB74" s="75"/>
      <c r="DC74" s="75"/>
      <c r="DD74" s="75"/>
    </row>
    <row r="75" spans="1:108" x14ac:dyDescent="0.2">
      <c r="A75" s="70">
        <f t="shared" si="3"/>
        <v>45722</v>
      </c>
      <c r="B75" s="74"/>
      <c r="C75" s="74"/>
      <c r="D75" s="74"/>
      <c r="E75" s="74"/>
      <c r="F75" s="74"/>
      <c r="G75" s="74"/>
      <c r="H75" s="74"/>
      <c r="I75" s="74"/>
      <c r="J75" s="74"/>
      <c r="K75" s="74"/>
      <c r="L75" s="74"/>
      <c r="M75" s="74"/>
      <c r="N75" s="118" t="str">
        <f t="shared" ref="N75:N138" si="4">IFERROR(M75/D75*100,"")</f>
        <v/>
      </c>
      <c r="O75" s="99">
        <f t="shared" ref="O75:O138" si="5">SUMIF($Q$9:$XFD$9,$Q$9,Q75:XFD75)</f>
        <v>0</v>
      </c>
      <c r="P75" s="99">
        <f t="shared" ref="P75:P138" si="6">SUMIF($Q$9:$XFD$9,$R$9,Q75:XFD75)</f>
        <v>0</v>
      </c>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c r="AT75" s="75"/>
      <c r="AU75" s="75"/>
      <c r="AV75" s="75"/>
      <c r="AW75" s="75"/>
      <c r="AX75" s="75"/>
      <c r="AY75" s="75"/>
      <c r="AZ75" s="75"/>
      <c r="BA75" s="75"/>
      <c r="BB75" s="75"/>
      <c r="BC75" s="75"/>
      <c r="BD75" s="75"/>
      <c r="BE75" s="75"/>
      <c r="BF75" s="75"/>
      <c r="BG75" s="75"/>
      <c r="BH75" s="75"/>
      <c r="BI75" s="75"/>
      <c r="BJ75" s="75"/>
      <c r="BK75" s="75"/>
      <c r="BL75" s="75"/>
      <c r="BM75" s="75"/>
      <c r="BN75" s="75"/>
      <c r="BO75" s="75"/>
      <c r="BP75" s="75"/>
      <c r="BQ75" s="75"/>
      <c r="BR75" s="75"/>
      <c r="BS75" s="75"/>
      <c r="BT75" s="75"/>
      <c r="BU75" s="75"/>
      <c r="BV75" s="75"/>
      <c r="BW75" s="75"/>
      <c r="BX75" s="75"/>
      <c r="BY75" s="75"/>
      <c r="BZ75" s="75"/>
      <c r="CA75" s="75"/>
      <c r="CB75" s="75"/>
      <c r="CC75" s="75"/>
      <c r="CD75" s="75"/>
      <c r="CE75" s="75"/>
      <c r="CF75" s="75"/>
      <c r="CG75" s="75"/>
      <c r="CH75" s="75"/>
      <c r="CI75" s="75"/>
      <c r="CJ75" s="75"/>
      <c r="CK75" s="75"/>
      <c r="CL75" s="75"/>
      <c r="CM75" s="75"/>
      <c r="CN75" s="75"/>
      <c r="CO75" s="75"/>
      <c r="CP75" s="75"/>
      <c r="CQ75" s="75"/>
      <c r="CR75" s="75"/>
      <c r="CS75" s="75"/>
      <c r="CT75" s="75"/>
      <c r="CU75" s="75"/>
      <c r="CV75" s="75"/>
      <c r="CW75" s="75"/>
      <c r="CX75" s="75"/>
      <c r="CY75" s="75"/>
      <c r="CZ75" s="75"/>
      <c r="DA75" s="75"/>
      <c r="DB75" s="75"/>
      <c r="DC75" s="75"/>
      <c r="DD75" s="75"/>
    </row>
    <row r="76" spans="1:108" x14ac:dyDescent="0.2">
      <c r="A76" s="70">
        <f t="shared" si="3"/>
        <v>45723</v>
      </c>
      <c r="B76" s="74"/>
      <c r="C76" s="74"/>
      <c r="D76" s="74"/>
      <c r="E76" s="74"/>
      <c r="F76" s="74"/>
      <c r="G76" s="74"/>
      <c r="H76" s="74"/>
      <c r="I76" s="74"/>
      <c r="J76" s="74"/>
      <c r="K76" s="74"/>
      <c r="L76" s="74"/>
      <c r="M76" s="74"/>
      <c r="N76" s="118" t="str">
        <f t="shared" si="4"/>
        <v/>
      </c>
      <c r="O76" s="99">
        <f t="shared" si="5"/>
        <v>0</v>
      </c>
      <c r="P76" s="99">
        <f t="shared" si="6"/>
        <v>0</v>
      </c>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c r="AT76" s="75"/>
      <c r="AU76" s="75"/>
      <c r="AV76" s="75"/>
      <c r="AW76" s="75"/>
      <c r="AX76" s="75"/>
      <c r="AY76" s="75"/>
      <c r="AZ76" s="75"/>
      <c r="BA76" s="75"/>
      <c r="BB76" s="75"/>
      <c r="BC76" s="75"/>
      <c r="BD76" s="75"/>
      <c r="BE76" s="75"/>
      <c r="BF76" s="75"/>
      <c r="BG76" s="75"/>
      <c r="BH76" s="75"/>
      <c r="BI76" s="75"/>
      <c r="BJ76" s="75"/>
      <c r="BK76" s="75"/>
      <c r="BL76" s="75"/>
      <c r="BM76" s="75"/>
      <c r="BN76" s="75"/>
      <c r="BO76" s="75"/>
      <c r="BP76" s="75"/>
      <c r="BQ76" s="75"/>
      <c r="BR76" s="75"/>
      <c r="BS76" s="75"/>
      <c r="BT76" s="75"/>
      <c r="BU76" s="75"/>
      <c r="BV76" s="75"/>
      <c r="BW76" s="75"/>
      <c r="BX76" s="75"/>
      <c r="BY76" s="75"/>
      <c r="BZ76" s="75"/>
      <c r="CA76" s="75"/>
      <c r="CB76" s="75"/>
      <c r="CC76" s="75"/>
      <c r="CD76" s="75"/>
      <c r="CE76" s="75"/>
      <c r="CF76" s="75"/>
      <c r="CG76" s="75"/>
      <c r="CH76" s="75"/>
      <c r="CI76" s="75"/>
      <c r="CJ76" s="75"/>
      <c r="CK76" s="75"/>
      <c r="CL76" s="75"/>
      <c r="CM76" s="75"/>
      <c r="CN76" s="75"/>
      <c r="CO76" s="75"/>
      <c r="CP76" s="75"/>
      <c r="CQ76" s="75"/>
      <c r="CR76" s="75"/>
      <c r="CS76" s="75"/>
      <c r="CT76" s="75"/>
      <c r="CU76" s="75"/>
      <c r="CV76" s="75"/>
      <c r="CW76" s="75"/>
      <c r="CX76" s="75"/>
      <c r="CY76" s="75"/>
      <c r="CZ76" s="75"/>
      <c r="DA76" s="75"/>
      <c r="DB76" s="75"/>
      <c r="DC76" s="75"/>
      <c r="DD76" s="75"/>
    </row>
    <row r="77" spans="1:108" x14ac:dyDescent="0.2">
      <c r="A77" s="70">
        <f t="shared" ref="A77:A140" si="7">A76+1</f>
        <v>45724</v>
      </c>
      <c r="B77" s="74"/>
      <c r="C77" s="74"/>
      <c r="D77" s="74"/>
      <c r="E77" s="74"/>
      <c r="F77" s="74"/>
      <c r="G77" s="74"/>
      <c r="H77" s="74"/>
      <c r="I77" s="74"/>
      <c r="J77" s="74"/>
      <c r="K77" s="74"/>
      <c r="L77" s="74"/>
      <c r="M77" s="74"/>
      <c r="N77" s="118" t="str">
        <f t="shared" si="4"/>
        <v/>
      </c>
      <c r="O77" s="99">
        <f t="shared" si="5"/>
        <v>0</v>
      </c>
      <c r="P77" s="99">
        <f t="shared" si="6"/>
        <v>0</v>
      </c>
      <c r="Q77" s="75"/>
      <c r="R77" s="75"/>
      <c r="S77" s="75"/>
      <c r="T77" s="75"/>
      <c r="U77" s="75"/>
      <c r="V77" s="75"/>
      <c r="W77" s="75"/>
      <c r="X77" s="75"/>
      <c r="Y77" s="75"/>
      <c r="Z77" s="75"/>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5"/>
      <c r="BI77" s="75"/>
      <c r="BJ77" s="75"/>
      <c r="BK77" s="75"/>
      <c r="BL77" s="75"/>
      <c r="BM77" s="75"/>
      <c r="BN77" s="75"/>
      <c r="BO77" s="75"/>
      <c r="BP77" s="75"/>
      <c r="BQ77" s="75"/>
      <c r="BR77" s="75"/>
      <c r="BS77" s="75"/>
      <c r="BT77" s="75"/>
      <c r="BU77" s="75"/>
      <c r="BV77" s="75"/>
      <c r="BW77" s="75"/>
      <c r="BX77" s="75"/>
      <c r="BY77" s="75"/>
      <c r="BZ77" s="75"/>
      <c r="CA77" s="75"/>
      <c r="CB77" s="75"/>
      <c r="CC77" s="75"/>
      <c r="CD77" s="75"/>
      <c r="CE77" s="75"/>
      <c r="CF77" s="75"/>
      <c r="CG77" s="75"/>
      <c r="CH77" s="75"/>
      <c r="CI77" s="75"/>
      <c r="CJ77" s="75"/>
      <c r="CK77" s="75"/>
      <c r="CL77" s="75"/>
      <c r="CM77" s="75"/>
      <c r="CN77" s="75"/>
      <c r="CO77" s="75"/>
      <c r="CP77" s="75"/>
      <c r="CQ77" s="75"/>
      <c r="CR77" s="75"/>
      <c r="CS77" s="75"/>
      <c r="CT77" s="75"/>
      <c r="CU77" s="75"/>
      <c r="CV77" s="75"/>
      <c r="CW77" s="75"/>
      <c r="CX77" s="75"/>
      <c r="CY77" s="75"/>
      <c r="CZ77" s="75"/>
      <c r="DA77" s="75"/>
      <c r="DB77" s="75"/>
      <c r="DC77" s="75"/>
      <c r="DD77" s="75"/>
    </row>
    <row r="78" spans="1:108" x14ac:dyDescent="0.2">
      <c r="A78" s="70">
        <f t="shared" si="7"/>
        <v>45725</v>
      </c>
      <c r="B78" s="74"/>
      <c r="C78" s="74"/>
      <c r="D78" s="74"/>
      <c r="E78" s="74"/>
      <c r="F78" s="74"/>
      <c r="G78" s="74"/>
      <c r="H78" s="74"/>
      <c r="I78" s="74"/>
      <c r="J78" s="74"/>
      <c r="K78" s="74"/>
      <c r="L78" s="74"/>
      <c r="M78" s="74"/>
      <c r="N78" s="118" t="str">
        <f t="shared" si="4"/>
        <v/>
      </c>
      <c r="O78" s="99">
        <f t="shared" si="5"/>
        <v>0</v>
      </c>
      <c r="P78" s="99">
        <f t="shared" si="6"/>
        <v>0</v>
      </c>
      <c r="Q78" s="75"/>
      <c r="R78" s="75"/>
      <c r="S78" s="75"/>
      <c r="T78" s="75"/>
      <c r="U78" s="75"/>
      <c r="V78" s="75"/>
      <c r="W78" s="75"/>
      <c r="X78" s="75"/>
      <c r="Y78" s="75"/>
      <c r="Z78" s="75"/>
      <c r="AA78" s="75"/>
      <c r="AB78" s="75"/>
      <c r="AC78" s="75"/>
      <c r="AD78" s="75"/>
      <c r="AE78" s="75"/>
      <c r="AF78" s="75"/>
      <c r="AG78" s="75"/>
      <c r="AH78" s="75"/>
      <c r="AI78" s="75"/>
      <c r="AJ78" s="75"/>
      <c r="AK78" s="75"/>
      <c r="AL78" s="75"/>
      <c r="AM78" s="75"/>
      <c r="AN78" s="75"/>
      <c r="AO78" s="75"/>
      <c r="AP78" s="75"/>
      <c r="AQ78" s="75"/>
      <c r="AR78" s="75"/>
      <c r="AS78" s="75"/>
      <c r="AT78" s="75"/>
      <c r="AU78" s="75"/>
      <c r="AV78" s="75"/>
      <c r="AW78" s="75"/>
      <c r="AX78" s="75"/>
      <c r="AY78" s="75"/>
      <c r="AZ78" s="75"/>
      <c r="BA78" s="75"/>
      <c r="BB78" s="75"/>
      <c r="BC78" s="75"/>
      <c r="BD78" s="75"/>
      <c r="BE78" s="75"/>
      <c r="BF78" s="75"/>
      <c r="BG78" s="75"/>
      <c r="BH78" s="75"/>
      <c r="BI78" s="75"/>
      <c r="BJ78" s="75"/>
      <c r="BK78" s="75"/>
      <c r="BL78" s="75"/>
      <c r="BM78" s="75"/>
      <c r="BN78" s="75"/>
      <c r="BO78" s="75"/>
      <c r="BP78" s="75"/>
      <c r="BQ78" s="75"/>
      <c r="BR78" s="75"/>
      <c r="BS78" s="75"/>
      <c r="BT78" s="75"/>
      <c r="BU78" s="75"/>
      <c r="BV78" s="75"/>
      <c r="BW78" s="75"/>
      <c r="BX78" s="75"/>
      <c r="BY78" s="75"/>
      <c r="BZ78" s="75"/>
      <c r="CA78" s="75"/>
      <c r="CB78" s="75"/>
      <c r="CC78" s="75"/>
      <c r="CD78" s="75"/>
      <c r="CE78" s="75"/>
      <c r="CF78" s="75"/>
      <c r="CG78" s="75"/>
      <c r="CH78" s="75"/>
      <c r="CI78" s="75"/>
      <c r="CJ78" s="75"/>
      <c r="CK78" s="75"/>
      <c r="CL78" s="75"/>
      <c r="CM78" s="75"/>
      <c r="CN78" s="75"/>
      <c r="CO78" s="75"/>
      <c r="CP78" s="75"/>
      <c r="CQ78" s="75"/>
      <c r="CR78" s="75"/>
      <c r="CS78" s="75"/>
      <c r="CT78" s="75"/>
      <c r="CU78" s="75"/>
      <c r="CV78" s="75"/>
      <c r="CW78" s="75"/>
      <c r="CX78" s="75"/>
      <c r="CY78" s="75"/>
      <c r="CZ78" s="75"/>
      <c r="DA78" s="75"/>
      <c r="DB78" s="75"/>
      <c r="DC78" s="75"/>
      <c r="DD78" s="75"/>
    </row>
    <row r="79" spans="1:108" x14ac:dyDescent="0.2">
      <c r="A79" s="70">
        <f t="shared" si="7"/>
        <v>45726</v>
      </c>
      <c r="B79" s="74"/>
      <c r="C79" s="74"/>
      <c r="D79" s="74"/>
      <c r="E79" s="74"/>
      <c r="F79" s="74"/>
      <c r="G79" s="74"/>
      <c r="H79" s="74"/>
      <c r="I79" s="74"/>
      <c r="J79" s="74"/>
      <c r="K79" s="74"/>
      <c r="L79" s="74"/>
      <c r="M79" s="74"/>
      <c r="N79" s="118" t="str">
        <f t="shared" si="4"/>
        <v/>
      </c>
      <c r="O79" s="99">
        <f t="shared" si="5"/>
        <v>0</v>
      </c>
      <c r="P79" s="99">
        <f t="shared" si="6"/>
        <v>0</v>
      </c>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5"/>
      <c r="AY79" s="75"/>
      <c r="AZ79" s="75"/>
      <c r="BA79" s="75"/>
      <c r="BB79" s="75"/>
      <c r="BC79" s="75"/>
      <c r="BD79" s="75"/>
      <c r="BE79" s="75"/>
      <c r="BF79" s="75"/>
      <c r="BG79" s="75"/>
      <c r="BH79" s="75"/>
      <c r="BI79" s="75"/>
      <c r="BJ79" s="75"/>
      <c r="BK79" s="75"/>
      <c r="BL79" s="75"/>
      <c r="BM79" s="75"/>
      <c r="BN79" s="75"/>
      <c r="BO79" s="75"/>
      <c r="BP79" s="75"/>
      <c r="BQ79" s="75"/>
      <c r="BR79" s="75"/>
      <c r="BS79" s="75"/>
      <c r="BT79" s="75"/>
      <c r="BU79" s="75"/>
      <c r="BV79" s="75"/>
      <c r="BW79" s="75"/>
      <c r="BX79" s="75"/>
      <c r="BY79" s="75"/>
      <c r="BZ79" s="75"/>
      <c r="CA79" s="75"/>
      <c r="CB79" s="75"/>
      <c r="CC79" s="75"/>
      <c r="CD79" s="75"/>
      <c r="CE79" s="75"/>
      <c r="CF79" s="75"/>
      <c r="CG79" s="75"/>
      <c r="CH79" s="75"/>
      <c r="CI79" s="75"/>
      <c r="CJ79" s="75"/>
      <c r="CK79" s="75"/>
      <c r="CL79" s="75"/>
      <c r="CM79" s="75"/>
      <c r="CN79" s="75"/>
      <c r="CO79" s="75"/>
      <c r="CP79" s="75"/>
      <c r="CQ79" s="75"/>
      <c r="CR79" s="75"/>
      <c r="CS79" s="75"/>
      <c r="CT79" s="75"/>
      <c r="CU79" s="75"/>
      <c r="CV79" s="75"/>
      <c r="CW79" s="75"/>
      <c r="CX79" s="75"/>
      <c r="CY79" s="75"/>
      <c r="CZ79" s="75"/>
      <c r="DA79" s="75"/>
      <c r="DB79" s="75"/>
      <c r="DC79" s="75"/>
      <c r="DD79" s="75"/>
    </row>
    <row r="80" spans="1:108" x14ac:dyDescent="0.2">
      <c r="A80" s="70">
        <f t="shared" si="7"/>
        <v>45727</v>
      </c>
      <c r="B80" s="74"/>
      <c r="C80" s="74"/>
      <c r="D80" s="74"/>
      <c r="E80" s="74"/>
      <c r="F80" s="74"/>
      <c r="G80" s="74"/>
      <c r="H80" s="74"/>
      <c r="I80" s="74"/>
      <c r="J80" s="74"/>
      <c r="K80" s="74"/>
      <c r="L80" s="74"/>
      <c r="M80" s="74"/>
      <c r="N80" s="118" t="str">
        <f t="shared" si="4"/>
        <v/>
      </c>
      <c r="O80" s="99">
        <f t="shared" si="5"/>
        <v>0</v>
      </c>
      <c r="P80" s="99">
        <f t="shared" si="6"/>
        <v>0</v>
      </c>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c r="AX80" s="75"/>
      <c r="AY80" s="75"/>
      <c r="AZ80" s="75"/>
      <c r="BA80" s="75"/>
      <c r="BB80" s="75"/>
      <c r="BC80" s="75"/>
      <c r="BD80" s="75"/>
      <c r="BE80" s="75"/>
      <c r="BF80" s="75"/>
      <c r="BG80" s="75"/>
      <c r="BH80" s="75"/>
      <c r="BI80" s="75"/>
      <c r="BJ80" s="75"/>
      <c r="BK80" s="75"/>
      <c r="BL80" s="75"/>
      <c r="BM80" s="75"/>
      <c r="BN80" s="75"/>
      <c r="BO80" s="75"/>
      <c r="BP80" s="75"/>
      <c r="BQ80" s="75"/>
      <c r="BR80" s="75"/>
      <c r="BS80" s="75"/>
      <c r="BT80" s="75"/>
      <c r="BU80" s="75"/>
      <c r="BV80" s="75"/>
      <c r="BW80" s="75"/>
      <c r="BX80" s="75"/>
      <c r="BY80" s="75"/>
      <c r="BZ80" s="75"/>
      <c r="CA80" s="75"/>
      <c r="CB80" s="75"/>
      <c r="CC80" s="75"/>
      <c r="CD80" s="75"/>
      <c r="CE80" s="75"/>
      <c r="CF80" s="75"/>
      <c r="CG80" s="75"/>
      <c r="CH80" s="75"/>
      <c r="CI80" s="75"/>
      <c r="CJ80" s="75"/>
      <c r="CK80" s="75"/>
      <c r="CL80" s="75"/>
      <c r="CM80" s="75"/>
      <c r="CN80" s="75"/>
      <c r="CO80" s="75"/>
      <c r="CP80" s="75"/>
      <c r="CQ80" s="75"/>
      <c r="CR80" s="75"/>
      <c r="CS80" s="75"/>
      <c r="CT80" s="75"/>
      <c r="CU80" s="75"/>
      <c r="CV80" s="75"/>
      <c r="CW80" s="75"/>
      <c r="CX80" s="75"/>
      <c r="CY80" s="75"/>
      <c r="CZ80" s="75"/>
      <c r="DA80" s="75"/>
      <c r="DB80" s="75"/>
      <c r="DC80" s="75"/>
      <c r="DD80" s="75"/>
    </row>
    <row r="81" spans="1:108" x14ac:dyDescent="0.2">
      <c r="A81" s="70">
        <f t="shared" si="7"/>
        <v>45728</v>
      </c>
      <c r="B81" s="74"/>
      <c r="C81" s="74"/>
      <c r="D81" s="74"/>
      <c r="E81" s="74"/>
      <c r="F81" s="74"/>
      <c r="G81" s="74"/>
      <c r="H81" s="74"/>
      <c r="I81" s="74"/>
      <c r="J81" s="74"/>
      <c r="K81" s="74"/>
      <c r="L81" s="74"/>
      <c r="M81" s="74"/>
      <c r="N81" s="118" t="str">
        <f t="shared" si="4"/>
        <v/>
      </c>
      <c r="O81" s="99">
        <f t="shared" si="5"/>
        <v>0</v>
      </c>
      <c r="P81" s="99">
        <f t="shared" si="6"/>
        <v>0</v>
      </c>
      <c r="Q81" s="75"/>
      <c r="R81" s="75"/>
      <c r="S81" s="75"/>
      <c r="T81" s="75"/>
      <c r="U81" s="75"/>
      <c r="V81" s="75"/>
      <c r="W81" s="75"/>
      <c r="X81" s="75"/>
      <c r="Y81" s="75"/>
      <c r="Z81" s="75"/>
      <c r="AA81" s="75"/>
      <c r="AB81" s="75"/>
      <c r="AC81" s="75"/>
      <c r="AD81" s="75"/>
      <c r="AE81" s="75"/>
      <c r="AF81" s="75"/>
      <c r="AG81" s="75"/>
      <c r="AH81" s="75"/>
      <c r="AI81" s="75"/>
      <c r="AJ81" s="75"/>
      <c r="AK81" s="75"/>
      <c r="AL81" s="75"/>
      <c r="AM81" s="75"/>
      <c r="AN81" s="75"/>
      <c r="AO81" s="75"/>
      <c r="AP81" s="75"/>
      <c r="AQ81" s="75"/>
      <c r="AR81" s="75"/>
      <c r="AS81" s="75"/>
      <c r="AT81" s="75"/>
      <c r="AU81" s="75"/>
      <c r="AV81" s="75"/>
      <c r="AW81" s="75"/>
      <c r="AX81" s="75"/>
      <c r="AY81" s="75"/>
      <c r="AZ81" s="75"/>
      <c r="BA81" s="75"/>
      <c r="BB81" s="75"/>
      <c r="BC81" s="75"/>
      <c r="BD81" s="75"/>
      <c r="BE81" s="75"/>
      <c r="BF81" s="75"/>
      <c r="BG81" s="75"/>
      <c r="BH81" s="75"/>
      <c r="BI81" s="75"/>
      <c r="BJ81" s="75"/>
      <c r="BK81" s="75"/>
      <c r="BL81" s="75"/>
      <c r="BM81" s="75"/>
      <c r="BN81" s="75"/>
      <c r="BO81" s="75"/>
      <c r="BP81" s="75"/>
      <c r="BQ81" s="75"/>
      <c r="BR81" s="75"/>
      <c r="BS81" s="75"/>
      <c r="BT81" s="75"/>
      <c r="BU81" s="75"/>
      <c r="BV81" s="75"/>
      <c r="BW81" s="75"/>
      <c r="BX81" s="75"/>
      <c r="BY81" s="75"/>
      <c r="BZ81" s="75"/>
      <c r="CA81" s="75"/>
      <c r="CB81" s="75"/>
      <c r="CC81" s="75"/>
      <c r="CD81" s="75"/>
      <c r="CE81" s="75"/>
      <c r="CF81" s="75"/>
      <c r="CG81" s="75"/>
      <c r="CH81" s="75"/>
      <c r="CI81" s="75"/>
      <c r="CJ81" s="75"/>
      <c r="CK81" s="75"/>
      <c r="CL81" s="75"/>
      <c r="CM81" s="75"/>
      <c r="CN81" s="75"/>
      <c r="CO81" s="75"/>
      <c r="CP81" s="75"/>
      <c r="CQ81" s="75"/>
      <c r="CR81" s="75"/>
      <c r="CS81" s="75"/>
      <c r="CT81" s="75"/>
      <c r="CU81" s="75"/>
      <c r="CV81" s="75"/>
      <c r="CW81" s="75"/>
      <c r="CX81" s="75"/>
      <c r="CY81" s="75"/>
      <c r="CZ81" s="75"/>
      <c r="DA81" s="75"/>
      <c r="DB81" s="75"/>
      <c r="DC81" s="75"/>
      <c r="DD81" s="75"/>
    </row>
    <row r="82" spans="1:108" x14ac:dyDescent="0.2">
      <c r="A82" s="70">
        <f t="shared" si="7"/>
        <v>45729</v>
      </c>
      <c r="B82" s="74"/>
      <c r="C82" s="74"/>
      <c r="D82" s="74"/>
      <c r="E82" s="74"/>
      <c r="F82" s="74"/>
      <c r="G82" s="74"/>
      <c r="H82" s="74"/>
      <c r="I82" s="74"/>
      <c r="J82" s="74"/>
      <c r="K82" s="74"/>
      <c r="L82" s="74"/>
      <c r="M82" s="74"/>
      <c r="N82" s="118" t="str">
        <f t="shared" si="4"/>
        <v/>
      </c>
      <c r="O82" s="99">
        <f t="shared" si="5"/>
        <v>0</v>
      </c>
      <c r="P82" s="99">
        <f t="shared" si="6"/>
        <v>0</v>
      </c>
      <c r="Q82" s="75"/>
      <c r="R82" s="75"/>
      <c r="S82" s="75"/>
      <c r="T82" s="75"/>
      <c r="U82" s="75"/>
      <c r="V82" s="75"/>
      <c r="W82" s="75"/>
      <c r="X82" s="75"/>
      <c r="Y82" s="75"/>
      <c r="Z82" s="75"/>
      <c r="AA82" s="75"/>
      <c r="AB82" s="75"/>
      <c r="AC82" s="75"/>
      <c r="AD82" s="75"/>
      <c r="AE82" s="75"/>
      <c r="AF82" s="75"/>
      <c r="AG82" s="75"/>
      <c r="AH82" s="75"/>
      <c r="AI82" s="75"/>
      <c r="AJ82" s="75"/>
      <c r="AK82" s="75"/>
      <c r="AL82" s="75"/>
      <c r="AM82" s="75"/>
      <c r="AN82" s="75"/>
      <c r="AO82" s="75"/>
      <c r="AP82" s="75"/>
      <c r="AQ82" s="75"/>
      <c r="AR82" s="75"/>
      <c r="AS82" s="75"/>
      <c r="AT82" s="75"/>
      <c r="AU82" s="75"/>
      <c r="AV82" s="75"/>
      <c r="AW82" s="75"/>
      <c r="AX82" s="75"/>
      <c r="AY82" s="75"/>
      <c r="AZ82" s="75"/>
      <c r="BA82" s="75"/>
      <c r="BB82" s="75"/>
      <c r="BC82" s="75"/>
      <c r="BD82" s="75"/>
      <c r="BE82" s="75"/>
      <c r="BF82" s="75"/>
      <c r="BG82" s="75"/>
      <c r="BH82" s="75"/>
      <c r="BI82" s="75"/>
      <c r="BJ82" s="75"/>
      <c r="BK82" s="75"/>
      <c r="BL82" s="75"/>
      <c r="BM82" s="75"/>
      <c r="BN82" s="75"/>
      <c r="BO82" s="75"/>
      <c r="BP82" s="75"/>
      <c r="BQ82" s="75"/>
      <c r="BR82" s="75"/>
      <c r="BS82" s="75"/>
      <c r="BT82" s="75"/>
      <c r="BU82" s="75"/>
      <c r="BV82" s="75"/>
      <c r="BW82" s="75"/>
      <c r="BX82" s="75"/>
      <c r="BY82" s="75"/>
      <c r="BZ82" s="75"/>
      <c r="CA82" s="75"/>
      <c r="CB82" s="75"/>
      <c r="CC82" s="75"/>
      <c r="CD82" s="75"/>
      <c r="CE82" s="75"/>
      <c r="CF82" s="75"/>
      <c r="CG82" s="75"/>
      <c r="CH82" s="75"/>
      <c r="CI82" s="75"/>
      <c r="CJ82" s="75"/>
      <c r="CK82" s="75"/>
      <c r="CL82" s="75"/>
      <c r="CM82" s="75"/>
      <c r="CN82" s="75"/>
      <c r="CO82" s="75"/>
      <c r="CP82" s="75"/>
      <c r="CQ82" s="75"/>
      <c r="CR82" s="75"/>
      <c r="CS82" s="75"/>
      <c r="CT82" s="75"/>
      <c r="CU82" s="75"/>
      <c r="CV82" s="75"/>
      <c r="CW82" s="75"/>
      <c r="CX82" s="75"/>
      <c r="CY82" s="75"/>
      <c r="CZ82" s="75"/>
      <c r="DA82" s="75"/>
      <c r="DB82" s="75"/>
      <c r="DC82" s="75"/>
      <c r="DD82" s="75"/>
    </row>
    <row r="83" spans="1:108" x14ac:dyDescent="0.2">
      <c r="A83" s="70">
        <f t="shared" si="7"/>
        <v>45730</v>
      </c>
      <c r="B83" s="74"/>
      <c r="C83" s="74"/>
      <c r="D83" s="74"/>
      <c r="E83" s="74"/>
      <c r="F83" s="74"/>
      <c r="G83" s="74"/>
      <c r="H83" s="74"/>
      <c r="I83" s="74"/>
      <c r="J83" s="74"/>
      <c r="K83" s="74"/>
      <c r="L83" s="74"/>
      <c r="M83" s="74"/>
      <c r="N83" s="118" t="str">
        <f t="shared" si="4"/>
        <v/>
      </c>
      <c r="O83" s="99">
        <f t="shared" si="5"/>
        <v>0</v>
      </c>
      <c r="P83" s="99">
        <f t="shared" si="6"/>
        <v>0</v>
      </c>
      <c r="Q83" s="75"/>
      <c r="R83" s="75"/>
      <c r="S83" s="75"/>
      <c r="T83" s="75"/>
      <c r="U83" s="75"/>
      <c r="V83" s="75"/>
      <c r="W83" s="7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c r="CV83" s="75"/>
      <c r="CW83" s="75"/>
      <c r="CX83" s="75"/>
      <c r="CY83" s="75"/>
      <c r="CZ83" s="75"/>
      <c r="DA83" s="75"/>
      <c r="DB83" s="75"/>
      <c r="DC83" s="75"/>
      <c r="DD83" s="75"/>
    </row>
    <row r="84" spans="1:108" x14ac:dyDescent="0.2">
      <c r="A84" s="70">
        <f t="shared" si="7"/>
        <v>45731</v>
      </c>
      <c r="B84" s="74"/>
      <c r="C84" s="74"/>
      <c r="D84" s="74"/>
      <c r="E84" s="74"/>
      <c r="F84" s="74"/>
      <c r="G84" s="74"/>
      <c r="H84" s="74"/>
      <c r="I84" s="74"/>
      <c r="J84" s="74"/>
      <c r="K84" s="74"/>
      <c r="L84" s="74"/>
      <c r="M84" s="74"/>
      <c r="N84" s="118" t="str">
        <f t="shared" si="4"/>
        <v/>
      </c>
      <c r="O84" s="99">
        <f t="shared" si="5"/>
        <v>0</v>
      </c>
      <c r="P84" s="99">
        <f t="shared" si="6"/>
        <v>0</v>
      </c>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c r="CV84" s="75"/>
      <c r="CW84" s="75"/>
      <c r="CX84" s="75"/>
      <c r="CY84" s="75"/>
      <c r="CZ84" s="75"/>
      <c r="DA84" s="75"/>
      <c r="DB84" s="75"/>
      <c r="DC84" s="75"/>
      <c r="DD84" s="75"/>
    </row>
    <row r="85" spans="1:108" x14ac:dyDescent="0.2">
      <c r="A85" s="70">
        <f t="shared" si="7"/>
        <v>45732</v>
      </c>
      <c r="B85" s="74"/>
      <c r="C85" s="74"/>
      <c r="D85" s="74"/>
      <c r="E85" s="74"/>
      <c r="F85" s="74"/>
      <c r="G85" s="74"/>
      <c r="H85" s="74"/>
      <c r="I85" s="74"/>
      <c r="J85" s="74"/>
      <c r="K85" s="74"/>
      <c r="L85" s="74"/>
      <c r="M85" s="74"/>
      <c r="N85" s="118" t="str">
        <f t="shared" si="4"/>
        <v/>
      </c>
      <c r="O85" s="99">
        <f t="shared" si="5"/>
        <v>0</v>
      </c>
      <c r="P85" s="99">
        <f t="shared" si="6"/>
        <v>0</v>
      </c>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c r="CV85" s="75"/>
      <c r="CW85" s="75"/>
      <c r="CX85" s="75"/>
      <c r="CY85" s="75"/>
      <c r="CZ85" s="75"/>
      <c r="DA85" s="75"/>
      <c r="DB85" s="75"/>
      <c r="DC85" s="75"/>
      <c r="DD85" s="75"/>
    </row>
    <row r="86" spans="1:108" x14ac:dyDescent="0.2">
      <c r="A86" s="70">
        <f t="shared" si="7"/>
        <v>45733</v>
      </c>
      <c r="B86" s="74"/>
      <c r="C86" s="74"/>
      <c r="D86" s="74"/>
      <c r="E86" s="74"/>
      <c r="F86" s="74"/>
      <c r="G86" s="74"/>
      <c r="H86" s="74"/>
      <c r="I86" s="74"/>
      <c r="J86" s="74"/>
      <c r="K86" s="74"/>
      <c r="L86" s="74"/>
      <c r="M86" s="74"/>
      <c r="N86" s="118" t="str">
        <f t="shared" si="4"/>
        <v/>
      </c>
      <c r="O86" s="99">
        <f t="shared" si="5"/>
        <v>0</v>
      </c>
      <c r="P86" s="99">
        <f t="shared" si="6"/>
        <v>0</v>
      </c>
      <c r="Q86" s="75"/>
      <c r="R86" s="75"/>
      <c r="S86" s="75"/>
      <c r="T86" s="75"/>
      <c r="U86" s="75"/>
      <c r="V86" s="75"/>
      <c r="W86" s="75"/>
      <c r="X86" s="75"/>
      <c r="Y86" s="75"/>
      <c r="Z86" s="75"/>
      <c r="AA86" s="75"/>
      <c r="AB86" s="75"/>
      <c r="AC86" s="75"/>
      <c r="AD86" s="75"/>
      <c r="AE86" s="75"/>
      <c r="AF86" s="75"/>
      <c r="AG86" s="75"/>
      <c r="AH86" s="75"/>
      <c r="AI86" s="75"/>
      <c r="AJ86" s="75"/>
      <c r="AK86" s="75"/>
      <c r="AL86" s="75"/>
      <c r="AM86" s="75"/>
      <c r="AN86" s="75"/>
      <c r="AO86" s="75"/>
      <c r="AP86" s="75"/>
      <c r="AQ86" s="75"/>
      <c r="AR86" s="75"/>
      <c r="AS86" s="75"/>
      <c r="AT86" s="75"/>
      <c r="AU86" s="75"/>
      <c r="AV86" s="75"/>
      <c r="AW86" s="75"/>
      <c r="AX86" s="75"/>
      <c r="AY86" s="75"/>
      <c r="AZ86" s="75"/>
      <c r="BA86" s="75"/>
      <c r="BB86" s="75"/>
      <c r="BC86" s="75"/>
      <c r="BD86" s="75"/>
      <c r="BE86" s="75"/>
      <c r="BF86" s="75"/>
      <c r="BG86" s="75"/>
      <c r="BH86" s="75"/>
      <c r="BI86" s="75"/>
      <c r="BJ86" s="75"/>
      <c r="BK86" s="75"/>
      <c r="BL86" s="75"/>
      <c r="BM86" s="75"/>
      <c r="BN86" s="75"/>
      <c r="BO86" s="75"/>
      <c r="BP86" s="75"/>
      <c r="BQ86" s="75"/>
      <c r="BR86" s="75"/>
      <c r="BS86" s="75"/>
      <c r="BT86" s="75"/>
      <c r="BU86" s="75"/>
      <c r="BV86" s="75"/>
      <c r="BW86" s="75"/>
      <c r="BX86" s="75"/>
      <c r="BY86" s="75"/>
      <c r="BZ86" s="75"/>
      <c r="CA86" s="75"/>
      <c r="CB86" s="75"/>
      <c r="CC86" s="75"/>
      <c r="CD86" s="75"/>
      <c r="CE86" s="75"/>
      <c r="CF86" s="75"/>
      <c r="CG86" s="75"/>
      <c r="CH86" s="75"/>
      <c r="CI86" s="75"/>
      <c r="CJ86" s="75"/>
      <c r="CK86" s="75"/>
      <c r="CL86" s="75"/>
      <c r="CM86" s="75"/>
      <c r="CN86" s="75"/>
      <c r="CO86" s="75"/>
      <c r="CP86" s="75"/>
      <c r="CQ86" s="75"/>
      <c r="CR86" s="75"/>
      <c r="CS86" s="75"/>
      <c r="CT86" s="75"/>
      <c r="CU86" s="75"/>
      <c r="CV86" s="75"/>
      <c r="CW86" s="75"/>
      <c r="CX86" s="75"/>
      <c r="CY86" s="75"/>
      <c r="CZ86" s="75"/>
      <c r="DA86" s="75"/>
      <c r="DB86" s="75"/>
      <c r="DC86" s="75"/>
      <c r="DD86" s="75"/>
    </row>
    <row r="87" spans="1:108" x14ac:dyDescent="0.2">
      <c r="A87" s="70">
        <f t="shared" si="7"/>
        <v>45734</v>
      </c>
      <c r="B87" s="74"/>
      <c r="C87" s="74"/>
      <c r="D87" s="74"/>
      <c r="E87" s="74"/>
      <c r="F87" s="74"/>
      <c r="G87" s="74"/>
      <c r="H87" s="74"/>
      <c r="I87" s="74"/>
      <c r="J87" s="74"/>
      <c r="K87" s="74"/>
      <c r="L87" s="74"/>
      <c r="M87" s="74"/>
      <c r="N87" s="118" t="str">
        <f t="shared" si="4"/>
        <v/>
      </c>
      <c r="O87" s="99">
        <f t="shared" si="5"/>
        <v>0</v>
      </c>
      <c r="P87" s="99">
        <f t="shared" si="6"/>
        <v>0</v>
      </c>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c r="AT87" s="75"/>
      <c r="AU87" s="75"/>
      <c r="AV87" s="75"/>
      <c r="AW87" s="75"/>
      <c r="AX87" s="75"/>
      <c r="AY87" s="75"/>
      <c r="AZ87" s="75"/>
      <c r="BA87" s="75"/>
      <c r="BB87" s="75"/>
      <c r="BC87" s="75"/>
      <c r="BD87" s="75"/>
      <c r="BE87" s="75"/>
      <c r="BF87" s="75"/>
      <c r="BG87" s="75"/>
      <c r="BH87" s="75"/>
      <c r="BI87" s="75"/>
      <c r="BJ87" s="75"/>
      <c r="BK87" s="75"/>
      <c r="BL87" s="75"/>
      <c r="BM87" s="75"/>
      <c r="BN87" s="75"/>
      <c r="BO87" s="75"/>
      <c r="BP87" s="75"/>
      <c r="BQ87" s="75"/>
      <c r="BR87" s="75"/>
      <c r="BS87" s="75"/>
      <c r="BT87" s="75"/>
      <c r="BU87" s="75"/>
      <c r="BV87" s="75"/>
      <c r="BW87" s="75"/>
      <c r="BX87" s="75"/>
      <c r="BY87" s="75"/>
      <c r="BZ87" s="75"/>
      <c r="CA87" s="75"/>
      <c r="CB87" s="75"/>
      <c r="CC87" s="75"/>
      <c r="CD87" s="75"/>
      <c r="CE87" s="75"/>
      <c r="CF87" s="75"/>
      <c r="CG87" s="75"/>
      <c r="CH87" s="75"/>
      <c r="CI87" s="75"/>
      <c r="CJ87" s="75"/>
      <c r="CK87" s="75"/>
      <c r="CL87" s="75"/>
      <c r="CM87" s="75"/>
      <c r="CN87" s="75"/>
      <c r="CO87" s="75"/>
      <c r="CP87" s="75"/>
      <c r="CQ87" s="75"/>
      <c r="CR87" s="75"/>
      <c r="CS87" s="75"/>
      <c r="CT87" s="75"/>
      <c r="CU87" s="75"/>
      <c r="CV87" s="75"/>
      <c r="CW87" s="75"/>
      <c r="CX87" s="75"/>
      <c r="CY87" s="75"/>
      <c r="CZ87" s="75"/>
      <c r="DA87" s="75"/>
      <c r="DB87" s="75"/>
      <c r="DC87" s="75"/>
      <c r="DD87" s="75"/>
    </row>
    <row r="88" spans="1:108" x14ac:dyDescent="0.2">
      <c r="A88" s="70">
        <f t="shared" si="7"/>
        <v>45735</v>
      </c>
      <c r="B88" s="74"/>
      <c r="C88" s="74"/>
      <c r="D88" s="74"/>
      <c r="E88" s="74"/>
      <c r="F88" s="74"/>
      <c r="G88" s="74"/>
      <c r="H88" s="74"/>
      <c r="I88" s="74"/>
      <c r="J88" s="74"/>
      <c r="K88" s="74"/>
      <c r="L88" s="74"/>
      <c r="M88" s="74"/>
      <c r="N88" s="118" t="str">
        <f t="shared" si="4"/>
        <v/>
      </c>
      <c r="O88" s="99">
        <f t="shared" si="5"/>
        <v>0</v>
      </c>
      <c r="P88" s="99">
        <f t="shared" si="6"/>
        <v>0</v>
      </c>
      <c r="Q88" s="75"/>
      <c r="R88" s="75"/>
      <c r="S88" s="75"/>
      <c r="T88" s="75"/>
      <c r="U88" s="75"/>
      <c r="V88" s="75"/>
      <c r="W88" s="7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c r="CP88" s="75"/>
      <c r="CQ88" s="75"/>
      <c r="CR88" s="75"/>
      <c r="CS88" s="75"/>
      <c r="CT88" s="75"/>
      <c r="CU88" s="75"/>
      <c r="CV88" s="75"/>
      <c r="CW88" s="75"/>
      <c r="CX88" s="75"/>
      <c r="CY88" s="75"/>
      <c r="CZ88" s="75"/>
      <c r="DA88" s="75"/>
      <c r="DB88" s="75"/>
      <c r="DC88" s="75"/>
      <c r="DD88" s="75"/>
    </row>
    <row r="89" spans="1:108" x14ac:dyDescent="0.2">
      <c r="A89" s="70">
        <f t="shared" si="7"/>
        <v>45736</v>
      </c>
      <c r="B89" s="74"/>
      <c r="C89" s="74"/>
      <c r="D89" s="74"/>
      <c r="E89" s="74"/>
      <c r="F89" s="74"/>
      <c r="G89" s="74"/>
      <c r="H89" s="74"/>
      <c r="I89" s="74"/>
      <c r="J89" s="74"/>
      <c r="K89" s="74"/>
      <c r="L89" s="74"/>
      <c r="M89" s="74"/>
      <c r="N89" s="118" t="str">
        <f t="shared" si="4"/>
        <v/>
      </c>
      <c r="O89" s="99">
        <f t="shared" si="5"/>
        <v>0</v>
      </c>
      <c r="P89" s="99">
        <f t="shared" si="6"/>
        <v>0</v>
      </c>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75"/>
      <c r="BA89" s="75"/>
      <c r="BB89" s="75"/>
      <c r="BC89" s="75"/>
      <c r="BD89" s="75"/>
      <c r="BE89" s="75"/>
      <c r="BF89" s="75"/>
      <c r="BG89" s="75"/>
      <c r="BH89" s="75"/>
      <c r="BI89" s="75"/>
      <c r="BJ89" s="75"/>
      <c r="BK89" s="75"/>
      <c r="BL89" s="75"/>
      <c r="BM89" s="75"/>
      <c r="BN89" s="75"/>
      <c r="BO89" s="75"/>
      <c r="BP89" s="75"/>
      <c r="BQ89" s="75"/>
      <c r="BR89" s="75"/>
      <c r="BS89" s="75"/>
      <c r="BT89" s="75"/>
      <c r="BU89" s="75"/>
      <c r="BV89" s="75"/>
      <c r="BW89" s="75"/>
      <c r="BX89" s="75"/>
      <c r="BY89" s="75"/>
      <c r="BZ89" s="75"/>
      <c r="CA89" s="75"/>
      <c r="CB89" s="75"/>
      <c r="CC89" s="75"/>
      <c r="CD89" s="75"/>
      <c r="CE89" s="75"/>
      <c r="CF89" s="75"/>
      <c r="CG89" s="75"/>
      <c r="CH89" s="75"/>
      <c r="CI89" s="75"/>
      <c r="CJ89" s="75"/>
      <c r="CK89" s="75"/>
      <c r="CL89" s="75"/>
      <c r="CM89" s="75"/>
      <c r="CN89" s="75"/>
      <c r="CO89" s="75"/>
      <c r="CP89" s="75"/>
      <c r="CQ89" s="75"/>
      <c r="CR89" s="75"/>
      <c r="CS89" s="75"/>
      <c r="CT89" s="75"/>
      <c r="CU89" s="75"/>
      <c r="CV89" s="75"/>
      <c r="CW89" s="75"/>
      <c r="CX89" s="75"/>
      <c r="CY89" s="75"/>
      <c r="CZ89" s="75"/>
      <c r="DA89" s="75"/>
      <c r="DB89" s="75"/>
      <c r="DC89" s="75"/>
      <c r="DD89" s="75"/>
    </row>
    <row r="90" spans="1:108" x14ac:dyDescent="0.2">
      <c r="A90" s="70">
        <f t="shared" si="7"/>
        <v>45737</v>
      </c>
      <c r="B90" s="74"/>
      <c r="C90" s="74"/>
      <c r="D90" s="74"/>
      <c r="E90" s="74"/>
      <c r="F90" s="74"/>
      <c r="G90" s="74"/>
      <c r="H90" s="74"/>
      <c r="I90" s="74"/>
      <c r="J90" s="74"/>
      <c r="K90" s="74"/>
      <c r="L90" s="74"/>
      <c r="M90" s="74"/>
      <c r="N90" s="118" t="str">
        <f t="shared" si="4"/>
        <v/>
      </c>
      <c r="O90" s="99">
        <f t="shared" si="5"/>
        <v>0</v>
      </c>
      <c r="P90" s="99">
        <f t="shared" si="6"/>
        <v>0</v>
      </c>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c r="BI90" s="75"/>
      <c r="BJ90" s="75"/>
      <c r="BK90" s="75"/>
      <c r="BL90" s="75"/>
      <c r="BM90" s="75"/>
      <c r="BN90" s="75"/>
      <c r="BO90" s="75"/>
      <c r="BP90" s="75"/>
      <c r="BQ90" s="75"/>
      <c r="BR90" s="75"/>
      <c r="BS90" s="75"/>
      <c r="BT90" s="75"/>
      <c r="BU90" s="75"/>
      <c r="BV90" s="75"/>
      <c r="BW90" s="75"/>
      <c r="BX90" s="75"/>
      <c r="BY90" s="75"/>
      <c r="BZ90" s="75"/>
      <c r="CA90" s="75"/>
      <c r="CB90" s="75"/>
      <c r="CC90" s="75"/>
      <c r="CD90" s="75"/>
      <c r="CE90" s="75"/>
      <c r="CF90" s="75"/>
      <c r="CG90" s="75"/>
      <c r="CH90" s="75"/>
      <c r="CI90" s="75"/>
      <c r="CJ90" s="75"/>
      <c r="CK90" s="75"/>
      <c r="CL90" s="75"/>
      <c r="CM90" s="75"/>
      <c r="CN90" s="75"/>
      <c r="CO90" s="75"/>
      <c r="CP90" s="75"/>
      <c r="CQ90" s="75"/>
      <c r="CR90" s="75"/>
      <c r="CS90" s="75"/>
      <c r="CT90" s="75"/>
      <c r="CU90" s="75"/>
      <c r="CV90" s="75"/>
      <c r="CW90" s="75"/>
      <c r="CX90" s="75"/>
      <c r="CY90" s="75"/>
      <c r="CZ90" s="75"/>
      <c r="DA90" s="75"/>
      <c r="DB90" s="75"/>
      <c r="DC90" s="75"/>
      <c r="DD90" s="75"/>
    </row>
    <row r="91" spans="1:108" x14ac:dyDescent="0.2">
      <c r="A91" s="70">
        <f t="shared" si="7"/>
        <v>45738</v>
      </c>
      <c r="B91" s="74"/>
      <c r="C91" s="74"/>
      <c r="D91" s="74"/>
      <c r="E91" s="74"/>
      <c r="F91" s="74"/>
      <c r="G91" s="74"/>
      <c r="H91" s="74"/>
      <c r="I91" s="74"/>
      <c r="J91" s="74"/>
      <c r="K91" s="74"/>
      <c r="L91" s="74"/>
      <c r="M91" s="74"/>
      <c r="N91" s="118" t="str">
        <f t="shared" si="4"/>
        <v/>
      </c>
      <c r="O91" s="99">
        <f t="shared" si="5"/>
        <v>0</v>
      </c>
      <c r="P91" s="99">
        <f t="shared" si="6"/>
        <v>0</v>
      </c>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75"/>
      <c r="BA91" s="75"/>
      <c r="BB91" s="75"/>
      <c r="BC91" s="75"/>
      <c r="BD91" s="75"/>
      <c r="BE91" s="75"/>
      <c r="BF91" s="75"/>
      <c r="BG91" s="75"/>
      <c r="BH91" s="75"/>
      <c r="BI91" s="75"/>
      <c r="BJ91" s="75"/>
      <c r="BK91" s="75"/>
      <c r="BL91" s="75"/>
      <c r="BM91" s="75"/>
      <c r="BN91" s="75"/>
      <c r="BO91" s="75"/>
      <c r="BP91" s="75"/>
      <c r="BQ91" s="75"/>
      <c r="BR91" s="75"/>
      <c r="BS91" s="75"/>
      <c r="BT91" s="75"/>
      <c r="BU91" s="75"/>
      <c r="BV91" s="75"/>
      <c r="BW91" s="75"/>
      <c r="BX91" s="75"/>
      <c r="BY91" s="75"/>
      <c r="BZ91" s="75"/>
      <c r="CA91" s="75"/>
      <c r="CB91" s="75"/>
      <c r="CC91" s="75"/>
      <c r="CD91" s="75"/>
      <c r="CE91" s="75"/>
      <c r="CF91" s="75"/>
      <c r="CG91" s="75"/>
      <c r="CH91" s="75"/>
      <c r="CI91" s="75"/>
      <c r="CJ91" s="75"/>
      <c r="CK91" s="75"/>
      <c r="CL91" s="75"/>
      <c r="CM91" s="75"/>
      <c r="CN91" s="75"/>
      <c r="CO91" s="75"/>
      <c r="CP91" s="75"/>
      <c r="CQ91" s="75"/>
      <c r="CR91" s="75"/>
      <c r="CS91" s="75"/>
      <c r="CT91" s="75"/>
      <c r="CU91" s="75"/>
      <c r="CV91" s="75"/>
      <c r="CW91" s="75"/>
      <c r="CX91" s="75"/>
      <c r="CY91" s="75"/>
      <c r="CZ91" s="75"/>
      <c r="DA91" s="75"/>
      <c r="DB91" s="75"/>
      <c r="DC91" s="75"/>
      <c r="DD91" s="75"/>
    </row>
    <row r="92" spans="1:108" x14ac:dyDescent="0.2">
      <c r="A92" s="70">
        <f t="shared" si="7"/>
        <v>45739</v>
      </c>
      <c r="B92" s="74"/>
      <c r="C92" s="74"/>
      <c r="D92" s="74"/>
      <c r="E92" s="74"/>
      <c r="F92" s="74"/>
      <c r="G92" s="74"/>
      <c r="H92" s="74"/>
      <c r="I92" s="74"/>
      <c r="J92" s="74"/>
      <c r="K92" s="74"/>
      <c r="L92" s="74"/>
      <c r="M92" s="74"/>
      <c r="N92" s="118" t="str">
        <f t="shared" si="4"/>
        <v/>
      </c>
      <c r="O92" s="99">
        <f t="shared" si="5"/>
        <v>0</v>
      </c>
      <c r="P92" s="99">
        <f t="shared" si="6"/>
        <v>0</v>
      </c>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row>
    <row r="93" spans="1:108" x14ac:dyDescent="0.2">
      <c r="A93" s="70">
        <f t="shared" si="7"/>
        <v>45740</v>
      </c>
      <c r="B93" s="74"/>
      <c r="C93" s="74"/>
      <c r="D93" s="74"/>
      <c r="E93" s="74"/>
      <c r="F93" s="74"/>
      <c r="G93" s="74"/>
      <c r="H93" s="74"/>
      <c r="I93" s="74"/>
      <c r="J93" s="74"/>
      <c r="K93" s="74"/>
      <c r="L93" s="74"/>
      <c r="M93" s="74"/>
      <c r="N93" s="118" t="str">
        <f t="shared" si="4"/>
        <v/>
      </c>
      <c r="O93" s="99">
        <f t="shared" si="5"/>
        <v>0</v>
      </c>
      <c r="P93" s="99">
        <f t="shared" si="6"/>
        <v>0</v>
      </c>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75"/>
      <c r="BA93" s="75"/>
      <c r="BB93" s="75"/>
      <c r="BC93" s="75"/>
      <c r="BD93" s="75"/>
      <c r="BE93" s="75"/>
      <c r="BF93" s="75"/>
      <c r="BG93" s="75"/>
      <c r="BH93" s="75"/>
      <c r="BI93" s="75"/>
      <c r="BJ93" s="75"/>
      <c r="BK93" s="75"/>
      <c r="BL93" s="75"/>
      <c r="BM93" s="75"/>
      <c r="BN93" s="75"/>
      <c r="BO93" s="75"/>
      <c r="BP93" s="75"/>
      <c r="BQ93" s="75"/>
      <c r="BR93" s="75"/>
      <c r="BS93" s="75"/>
      <c r="BT93" s="75"/>
      <c r="BU93" s="75"/>
      <c r="BV93" s="75"/>
      <c r="BW93" s="75"/>
      <c r="BX93" s="75"/>
      <c r="BY93" s="75"/>
      <c r="BZ93" s="75"/>
      <c r="CA93" s="75"/>
      <c r="CB93" s="75"/>
      <c r="CC93" s="75"/>
      <c r="CD93" s="75"/>
      <c r="CE93" s="75"/>
      <c r="CF93" s="75"/>
      <c r="CG93" s="75"/>
      <c r="CH93" s="75"/>
      <c r="CI93" s="75"/>
      <c r="CJ93" s="75"/>
      <c r="CK93" s="75"/>
      <c r="CL93" s="75"/>
      <c r="CM93" s="75"/>
      <c r="CN93" s="75"/>
      <c r="CO93" s="75"/>
      <c r="CP93" s="75"/>
      <c r="CQ93" s="75"/>
      <c r="CR93" s="75"/>
      <c r="CS93" s="75"/>
      <c r="CT93" s="75"/>
      <c r="CU93" s="75"/>
      <c r="CV93" s="75"/>
      <c r="CW93" s="75"/>
      <c r="CX93" s="75"/>
      <c r="CY93" s="75"/>
      <c r="CZ93" s="75"/>
      <c r="DA93" s="75"/>
      <c r="DB93" s="75"/>
      <c r="DC93" s="75"/>
      <c r="DD93" s="75"/>
    </row>
    <row r="94" spans="1:108" x14ac:dyDescent="0.2">
      <c r="A94" s="70">
        <f t="shared" si="7"/>
        <v>45741</v>
      </c>
      <c r="B94" s="74"/>
      <c r="C94" s="74"/>
      <c r="D94" s="74"/>
      <c r="E94" s="74"/>
      <c r="F94" s="74"/>
      <c r="G94" s="74"/>
      <c r="H94" s="74"/>
      <c r="I94" s="74"/>
      <c r="J94" s="74"/>
      <c r="K94" s="74"/>
      <c r="L94" s="74"/>
      <c r="M94" s="74"/>
      <c r="N94" s="118" t="str">
        <f t="shared" si="4"/>
        <v/>
      </c>
      <c r="O94" s="99">
        <f t="shared" si="5"/>
        <v>0</v>
      </c>
      <c r="P94" s="99">
        <f t="shared" si="6"/>
        <v>0</v>
      </c>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75"/>
      <c r="BA94" s="75"/>
      <c r="BB94" s="75"/>
      <c r="BC94" s="75"/>
      <c r="BD94" s="75"/>
      <c r="BE94" s="75"/>
      <c r="BF94" s="75"/>
      <c r="BG94" s="75"/>
      <c r="BH94" s="75"/>
      <c r="BI94" s="75"/>
      <c r="BJ94" s="75"/>
      <c r="BK94" s="75"/>
      <c r="BL94" s="75"/>
      <c r="BM94" s="75"/>
      <c r="BN94" s="75"/>
      <c r="BO94" s="75"/>
      <c r="BP94" s="75"/>
      <c r="BQ94" s="75"/>
      <c r="BR94" s="75"/>
      <c r="BS94" s="75"/>
      <c r="BT94" s="75"/>
      <c r="BU94" s="75"/>
      <c r="BV94" s="75"/>
      <c r="BW94" s="75"/>
      <c r="BX94" s="75"/>
      <c r="BY94" s="75"/>
      <c r="BZ94" s="75"/>
      <c r="CA94" s="75"/>
      <c r="CB94" s="75"/>
      <c r="CC94" s="75"/>
      <c r="CD94" s="75"/>
      <c r="CE94" s="75"/>
      <c r="CF94" s="75"/>
      <c r="CG94" s="75"/>
      <c r="CH94" s="75"/>
      <c r="CI94" s="75"/>
      <c r="CJ94" s="75"/>
      <c r="CK94" s="75"/>
      <c r="CL94" s="75"/>
      <c r="CM94" s="75"/>
      <c r="CN94" s="75"/>
      <c r="CO94" s="75"/>
      <c r="CP94" s="75"/>
      <c r="CQ94" s="75"/>
      <c r="CR94" s="75"/>
      <c r="CS94" s="75"/>
      <c r="CT94" s="75"/>
      <c r="CU94" s="75"/>
      <c r="CV94" s="75"/>
      <c r="CW94" s="75"/>
      <c r="CX94" s="75"/>
      <c r="CY94" s="75"/>
      <c r="CZ94" s="75"/>
      <c r="DA94" s="75"/>
      <c r="DB94" s="75"/>
      <c r="DC94" s="75"/>
      <c r="DD94" s="75"/>
    </row>
    <row r="95" spans="1:108" x14ac:dyDescent="0.2">
      <c r="A95" s="70">
        <f t="shared" si="7"/>
        <v>45742</v>
      </c>
      <c r="B95" s="74"/>
      <c r="C95" s="74"/>
      <c r="D95" s="74"/>
      <c r="E95" s="74"/>
      <c r="F95" s="74"/>
      <c r="G95" s="74"/>
      <c r="H95" s="74"/>
      <c r="I95" s="74"/>
      <c r="J95" s="74"/>
      <c r="K95" s="74"/>
      <c r="L95" s="74"/>
      <c r="M95" s="74"/>
      <c r="N95" s="118" t="str">
        <f t="shared" si="4"/>
        <v/>
      </c>
      <c r="O95" s="99">
        <f t="shared" si="5"/>
        <v>0</v>
      </c>
      <c r="P95" s="99">
        <f t="shared" si="6"/>
        <v>0</v>
      </c>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75"/>
      <c r="BA95" s="75"/>
      <c r="BB95" s="75"/>
      <c r="BC95" s="75"/>
      <c r="BD95" s="75"/>
      <c r="BE95" s="75"/>
      <c r="BF95" s="75"/>
      <c r="BG95" s="75"/>
      <c r="BH95" s="75"/>
      <c r="BI95" s="75"/>
      <c r="BJ95" s="75"/>
      <c r="BK95" s="75"/>
      <c r="BL95" s="75"/>
      <c r="BM95" s="75"/>
      <c r="BN95" s="75"/>
      <c r="BO95" s="75"/>
      <c r="BP95" s="75"/>
      <c r="BQ95" s="75"/>
      <c r="BR95" s="75"/>
      <c r="BS95" s="75"/>
      <c r="BT95" s="75"/>
      <c r="BU95" s="75"/>
      <c r="BV95" s="75"/>
      <c r="BW95" s="75"/>
      <c r="BX95" s="75"/>
      <c r="BY95" s="75"/>
      <c r="BZ95" s="75"/>
      <c r="CA95" s="75"/>
      <c r="CB95" s="75"/>
      <c r="CC95" s="75"/>
      <c r="CD95" s="75"/>
      <c r="CE95" s="75"/>
      <c r="CF95" s="75"/>
      <c r="CG95" s="75"/>
      <c r="CH95" s="75"/>
      <c r="CI95" s="75"/>
      <c r="CJ95" s="75"/>
      <c r="CK95" s="75"/>
      <c r="CL95" s="75"/>
      <c r="CM95" s="75"/>
      <c r="CN95" s="75"/>
      <c r="CO95" s="75"/>
      <c r="CP95" s="75"/>
      <c r="CQ95" s="75"/>
      <c r="CR95" s="75"/>
      <c r="CS95" s="75"/>
      <c r="CT95" s="75"/>
      <c r="CU95" s="75"/>
      <c r="CV95" s="75"/>
      <c r="CW95" s="75"/>
      <c r="CX95" s="75"/>
      <c r="CY95" s="75"/>
      <c r="CZ95" s="75"/>
      <c r="DA95" s="75"/>
      <c r="DB95" s="75"/>
      <c r="DC95" s="75"/>
      <c r="DD95" s="75"/>
    </row>
    <row r="96" spans="1:108" x14ac:dyDescent="0.2">
      <c r="A96" s="70">
        <f t="shared" si="7"/>
        <v>45743</v>
      </c>
      <c r="B96" s="74"/>
      <c r="C96" s="74"/>
      <c r="D96" s="74"/>
      <c r="E96" s="74"/>
      <c r="F96" s="74"/>
      <c r="G96" s="74"/>
      <c r="H96" s="74"/>
      <c r="I96" s="74"/>
      <c r="J96" s="74"/>
      <c r="K96" s="74"/>
      <c r="L96" s="74"/>
      <c r="M96" s="74"/>
      <c r="N96" s="118" t="str">
        <f t="shared" si="4"/>
        <v/>
      </c>
      <c r="O96" s="99">
        <f t="shared" si="5"/>
        <v>0</v>
      </c>
      <c r="P96" s="99">
        <f t="shared" si="6"/>
        <v>0</v>
      </c>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row>
    <row r="97" spans="1:108" x14ac:dyDescent="0.2">
      <c r="A97" s="70">
        <f t="shared" si="7"/>
        <v>45744</v>
      </c>
      <c r="B97" s="74"/>
      <c r="C97" s="74"/>
      <c r="D97" s="74"/>
      <c r="E97" s="74"/>
      <c r="F97" s="74"/>
      <c r="G97" s="74"/>
      <c r="H97" s="74"/>
      <c r="I97" s="74"/>
      <c r="J97" s="74"/>
      <c r="K97" s="74"/>
      <c r="L97" s="74"/>
      <c r="M97" s="74"/>
      <c r="N97" s="118" t="str">
        <f t="shared" si="4"/>
        <v/>
      </c>
      <c r="O97" s="99">
        <f t="shared" si="5"/>
        <v>0</v>
      </c>
      <c r="P97" s="99">
        <f t="shared" si="6"/>
        <v>0</v>
      </c>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75"/>
      <c r="BA97" s="75"/>
      <c r="BB97" s="75"/>
      <c r="BC97" s="75"/>
      <c r="BD97" s="75"/>
      <c r="BE97" s="75"/>
      <c r="BF97" s="75"/>
      <c r="BG97" s="75"/>
      <c r="BH97" s="75"/>
      <c r="BI97" s="75"/>
      <c r="BJ97" s="75"/>
      <c r="BK97" s="75"/>
      <c r="BL97" s="75"/>
      <c r="BM97" s="75"/>
      <c r="BN97" s="75"/>
      <c r="BO97" s="75"/>
      <c r="BP97" s="75"/>
      <c r="BQ97" s="75"/>
      <c r="BR97" s="75"/>
      <c r="BS97" s="75"/>
      <c r="BT97" s="75"/>
      <c r="BU97" s="75"/>
      <c r="BV97" s="75"/>
      <c r="BW97" s="75"/>
      <c r="BX97" s="75"/>
      <c r="BY97" s="75"/>
      <c r="BZ97" s="75"/>
      <c r="CA97" s="75"/>
      <c r="CB97" s="75"/>
      <c r="CC97" s="75"/>
      <c r="CD97" s="75"/>
      <c r="CE97" s="75"/>
      <c r="CF97" s="75"/>
      <c r="CG97" s="75"/>
      <c r="CH97" s="75"/>
      <c r="CI97" s="75"/>
      <c r="CJ97" s="75"/>
      <c r="CK97" s="75"/>
      <c r="CL97" s="75"/>
      <c r="CM97" s="75"/>
      <c r="CN97" s="75"/>
      <c r="CO97" s="75"/>
      <c r="CP97" s="75"/>
      <c r="CQ97" s="75"/>
      <c r="CR97" s="75"/>
      <c r="CS97" s="75"/>
      <c r="CT97" s="75"/>
      <c r="CU97" s="75"/>
      <c r="CV97" s="75"/>
      <c r="CW97" s="75"/>
      <c r="CX97" s="75"/>
      <c r="CY97" s="75"/>
      <c r="CZ97" s="75"/>
      <c r="DA97" s="75"/>
      <c r="DB97" s="75"/>
      <c r="DC97" s="75"/>
      <c r="DD97" s="75"/>
    </row>
    <row r="98" spans="1:108" x14ac:dyDescent="0.2">
      <c r="A98" s="70">
        <f t="shared" si="7"/>
        <v>45745</v>
      </c>
      <c r="B98" s="74"/>
      <c r="C98" s="74"/>
      <c r="D98" s="74"/>
      <c r="E98" s="74"/>
      <c r="F98" s="74"/>
      <c r="G98" s="74"/>
      <c r="H98" s="74"/>
      <c r="I98" s="74"/>
      <c r="J98" s="74"/>
      <c r="K98" s="74"/>
      <c r="L98" s="74"/>
      <c r="M98" s="74"/>
      <c r="N98" s="118" t="str">
        <f t="shared" si="4"/>
        <v/>
      </c>
      <c r="O98" s="99">
        <f t="shared" si="5"/>
        <v>0</v>
      </c>
      <c r="P98" s="99">
        <f t="shared" si="6"/>
        <v>0</v>
      </c>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75"/>
      <c r="BA98" s="75"/>
      <c r="BB98" s="75"/>
      <c r="BC98" s="75"/>
      <c r="BD98" s="75"/>
      <c r="BE98" s="75"/>
      <c r="BF98" s="75"/>
      <c r="BG98" s="75"/>
      <c r="BH98" s="75"/>
      <c r="BI98" s="75"/>
      <c r="BJ98" s="75"/>
      <c r="BK98" s="75"/>
      <c r="BL98" s="75"/>
      <c r="BM98" s="75"/>
      <c r="BN98" s="75"/>
      <c r="BO98" s="75"/>
      <c r="BP98" s="75"/>
      <c r="BQ98" s="75"/>
      <c r="BR98" s="75"/>
      <c r="BS98" s="75"/>
      <c r="BT98" s="75"/>
      <c r="BU98" s="75"/>
      <c r="BV98" s="75"/>
      <c r="BW98" s="75"/>
      <c r="BX98" s="75"/>
      <c r="BY98" s="75"/>
      <c r="BZ98" s="75"/>
      <c r="CA98" s="75"/>
      <c r="CB98" s="75"/>
      <c r="CC98" s="75"/>
      <c r="CD98" s="75"/>
      <c r="CE98" s="75"/>
      <c r="CF98" s="75"/>
      <c r="CG98" s="75"/>
      <c r="CH98" s="75"/>
      <c r="CI98" s="75"/>
      <c r="CJ98" s="75"/>
      <c r="CK98" s="75"/>
      <c r="CL98" s="75"/>
      <c r="CM98" s="75"/>
      <c r="CN98" s="75"/>
      <c r="CO98" s="75"/>
      <c r="CP98" s="75"/>
      <c r="CQ98" s="75"/>
      <c r="CR98" s="75"/>
      <c r="CS98" s="75"/>
      <c r="CT98" s="75"/>
      <c r="CU98" s="75"/>
      <c r="CV98" s="75"/>
      <c r="CW98" s="75"/>
      <c r="CX98" s="75"/>
      <c r="CY98" s="75"/>
      <c r="CZ98" s="75"/>
      <c r="DA98" s="75"/>
      <c r="DB98" s="75"/>
      <c r="DC98" s="75"/>
      <c r="DD98" s="75"/>
    </row>
    <row r="99" spans="1:108" x14ac:dyDescent="0.2">
      <c r="A99" s="70">
        <f t="shared" si="7"/>
        <v>45746</v>
      </c>
      <c r="B99" s="74"/>
      <c r="C99" s="74"/>
      <c r="D99" s="74"/>
      <c r="E99" s="74"/>
      <c r="F99" s="74"/>
      <c r="G99" s="74"/>
      <c r="H99" s="74"/>
      <c r="I99" s="74"/>
      <c r="J99" s="74"/>
      <c r="K99" s="74"/>
      <c r="L99" s="74"/>
      <c r="M99" s="74"/>
      <c r="N99" s="118" t="str">
        <f t="shared" si="4"/>
        <v/>
      </c>
      <c r="O99" s="99">
        <f t="shared" si="5"/>
        <v>0</v>
      </c>
      <c r="P99" s="99">
        <f t="shared" si="6"/>
        <v>0</v>
      </c>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75"/>
      <c r="BA99" s="75"/>
      <c r="BB99" s="75"/>
      <c r="BC99" s="75"/>
      <c r="BD99" s="75"/>
      <c r="BE99" s="75"/>
      <c r="BF99" s="75"/>
      <c r="BG99" s="75"/>
      <c r="BH99" s="75"/>
      <c r="BI99" s="75"/>
      <c r="BJ99" s="75"/>
      <c r="BK99" s="75"/>
      <c r="BL99" s="75"/>
      <c r="BM99" s="75"/>
      <c r="BN99" s="75"/>
      <c r="BO99" s="75"/>
      <c r="BP99" s="75"/>
      <c r="BQ99" s="75"/>
      <c r="BR99" s="75"/>
      <c r="BS99" s="75"/>
      <c r="BT99" s="75"/>
      <c r="BU99" s="75"/>
      <c r="BV99" s="75"/>
      <c r="BW99" s="75"/>
      <c r="BX99" s="75"/>
      <c r="BY99" s="75"/>
      <c r="BZ99" s="75"/>
      <c r="CA99" s="75"/>
      <c r="CB99" s="75"/>
      <c r="CC99" s="75"/>
      <c r="CD99" s="75"/>
      <c r="CE99" s="75"/>
      <c r="CF99" s="75"/>
      <c r="CG99" s="75"/>
      <c r="CH99" s="75"/>
      <c r="CI99" s="75"/>
      <c r="CJ99" s="75"/>
      <c r="CK99" s="75"/>
      <c r="CL99" s="75"/>
      <c r="CM99" s="75"/>
      <c r="CN99" s="75"/>
      <c r="CO99" s="75"/>
      <c r="CP99" s="75"/>
      <c r="CQ99" s="75"/>
      <c r="CR99" s="75"/>
      <c r="CS99" s="75"/>
      <c r="CT99" s="75"/>
      <c r="CU99" s="75"/>
      <c r="CV99" s="75"/>
      <c r="CW99" s="75"/>
      <c r="CX99" s="75"/>
      <c r="CY99" s="75"/>
      <c r="CZ99" s="75"/>
      <c r="DA99" s="75"/>
      <c r="DB99" s="75"/>
      <c r="DC99" s="75"/>
      <c r="DD99" s="75"/>
    </row>
    <row r="100" spans="1:108" x14ac:dyDescent="0.2">
      <c r="A100" s="70">
        <f t="shared" si="7"/>
        <v>45747</v>
      </c>
      <c r="B100" s="74"/>
      <c r="C100" s="74"/>
      <c r="D100" s="74"/>
      <c r="E100" s="74"/>
      <c r="F100" s="74"/>
      <c r="G100" s="74"/>
      <c r="H100" s="74"/>
      <c r="I100" s="74"/>
      <c r="J100" s="74"/>
      <c r="K100" s="74"/>
      <c r="L100" s="74"/>
      <c r="M100" s="74"/>
      <c r="N100" s="118" t="str">
        <f t="shared" si="4"/>
        <v/>
      </c>
      <c r="O100" s="99">
        <f t="shared" si="5"/>
        <v>0</v>
      </c>
      <c r="P100" s="99">
        <f t="shared" si="6"/>
        <v>0</v>
      </c>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75"/>
      <c r="BA100" s="75"/>
      <c r="BB100" s="75"/>
      <c r="BC100" s="75"/>
      <c r="BD100" s="75"/>
      <c r="BE100" s="75"/>
      <c r="BF100" s="75"/>
      <c r="BG100" s="75"/>
      <c r="BH100" s="75"/>
      <c r="BI100" s="75"/>
      <c r="BJ100" s="75"/>
      <c r="BK100" s="75"/>
      <c r="BL100" s="75"/>
      <c r="BM100" s="75"/>
      <c r="BN100" s="75"/>
      <c r="BO100" s="75"/>
      <c r="BP100" s="75"/>
      <c r="BQ100" s="75"/>
      <c r="BR100" s="75"/>
      <c r="BS100" s="75"/>
      <c r="BT100" s="75"/>
      <c r="BU100" s="75"/>
      <c r="BV100" s="75"/>
      <c r="BW100" s="75"/>
      <c r="BX100" s="75"/>
      <c r="BY100" s="75"/>
      <c r="BZ100" s="75"/>
      <c r="CA100" s="75"/>
      <c r="CB100" s="75"/>
      <c r="CC100" s="75"/>
      <c r="CD100" s="75"/>
      <c r="CE100" s="75"/>
      <c r="CF100" s="75"/>
      <c r="CG100" s="75"/>
      <c r="CH100" s="75"/>
      <c r="CI100" s="75"/>
      <c r="CJ100" s="75"/>
      <c r="CK100" s="75"/>
      <c r="CL100" s="75"/>
      <c r="CM100" s="75"/>
      <c r="CN100" s="75"/>
      <c r="CO100" s="75"/>
      <c r="CP100" s="75"/>
      <c r="CQ100" s="75"/>
      <c r="CR100" s="75"/>
      <c r="CS100" s="75"/>
      <c r="CT100" s="75"/>
      <c r="CU100" s="75"/>
      <c r="CV100" s="75"/>
      <c r="CW100" s="75"/>
      <c r="CX100" s="75"/>
      <c r="CY100" s="75"/>
      <c r="CZ100" s="75"/>
      <c r="DA100" s="75"/>
      <c r="DB100" s="75"/>
      <c r="DC100" s="75"/>
      <c r="DD100" s="75"/>
    </row>
    <row r="101" spans="1:108" x14ac:dyDescent="0.2">
      <c r="A101" s="70">
        <f t="shared" si="7"/>
        <v>45748</v>
      </c>
      <c r="B101" s="74"/>
      <c r="C101" s="74"/>
      <c r="D101" s="74"/>
      <c r="E101" s="74"/>
      <c r="F101" s="74"/>
      <c r="G101" s="74"/>
      <c r="H101" s="74"/>
      <c r="I101" s="74"/>
      <c r="J101" s="74"/>
      <c r="K101" s="74"/>
      <c r="L101" s="74"/>
      <c r="M101" s="74"/>
      <c r="N101" s="118" t="str">
        <f t="shared" si="4"/>
        <v/>
      </c>
      <c r="O101" s="99">
        <f t="shared" si="5"/>
        <v>0</v>
      </c>
      <c r="P101" s="99">
        <f t="shared" si="6"/>
        <v>0</v>
      </c>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75"/>
      <c r="BA101" s="75"/>
      <c r="BB101" s="75"/>
      <c r="BC101" s="75"/>
      <c r="BD101" s="75"/>
      <c r="BE101" s="75"/>
      <c r="BF101" s="75"/>
      <c r="BG101" s="75"/>
      <c r="BH101" s="75"/>
      <c r="BI101" s="75"/>
      <c r="BJ101" s="75"/>
      <c r="BK101" s="75"/>
      <c r="BL101" s="75"/>
      <c r="BM101" s="75"/>
      <c r="BN101" s="75"/>
      <c r="BO101" s="75"/>
      <c r="BP101" s="75"/>
      <c r="BQ101" s="75"/>
      <c r="BR101" s="75"/>
      <c r="BS101" s="75"/>
      <c r="BT101" s="75"/>
      <c r="BU101" s="75"/>
      <c r="BV101" s="75"/>
      <c r="BW101" s="75"/>
      <c r="BX101" s="75"/>
      <c r="BY101" s="75"/>
      <c r="BZ101" s="75"/>
      <c r="CA101" s="75"/>
      <c r="CB101" s="75"/>
      <c r="CC101" s="75"/>
      <c r="CD101" s="75"/>
      <c r="CE101" s="75"/>
      <c r="CF101" s="75"/>
      <c r="CG101" s="75"/>
      <c r="CH101" s="75"/>
      <c r="CI101" s="75"/>
      <c r="CJ101" s="75"/>
      <c r="CK101" s="75"/>
      <c r="CL101" s="75"/>
      <c r="CM101" s="75"/>
      <c r="CN101" s="75"/>
      <c r="CO101" s="75"/>
      <c r="CP101" s="75"/>
      <c r="CQ101" s="75"/>
      <c r="CR101" s="75"/>
      <c r="CS101" s="75"/>
      <c r="CT101" s="75"/>
      <c r="CU101" s="75"/>
      <c r="CV101" s="75"/>
      <c r="CW101" s="75"/>
      <c r="CX101" s="75"/>
      <c r="CY101" s="75"/>
      <c r="CZ101" s="75"/>
      <c r="DA101" s="75"/>
      <c r="DB101" s="75"/>
      <c r="DC101" s="75"/>
      <c r="DD101" s="75"/>
    </row>
    <row r="102" spans="1:108" x14ac:dyDescent="0.2">
      <c r="A102" s="70">
        <f t="shared" si="7"/>
        <v>45749</v>
      </c>
      <c r="B102" s="74"/>
      <c r="C102" s="74"/>
      <c r="D102" s="74"/>
      <c r="E102" s="74"/>
      <c r="F102" s="74"/>
      <c r="G102" s="74"/>
      <c r="H102" s="74"/>
      <c r="I102" s="74"/>
      <c r="J102" s="74"/>
      <c r="K102" s="74"/>
      <c r="L102" s="74"/>
      <c r="M102" s="74"/>
      <c r="N102" s="118" t="str">
        <f t="shared" si="4"/>
        <v/>
      </c>
      <c r="O102" s="99">
        <f t="shared" si="5"/>
        <v>0</v>
      </c>
      <c r="P102" s="99">
        <f t="shared" si="6"/>
        <v>0</v>
      </c>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75"/>
      <c r="BA102" s="75"/>
      <c r="BB102" s="75"/>
      <c r="BC102" s="75"/>
      <c r="BD102" s="75"/>
      <c r="BE102" s="75"/>
      <c r="BF102" s="75"/>
      <c r="BG102" s="75"/>
      <c r="BH102" s="75"/>
      <c r="BI102" s="75"/>
      <c r="BJ102" s="75"/>
      <c r="BK102" s="75"/>
      <c r="BL102" s="75"/>
      <c r="BM102" s="75"/>
      <c r="BN102" s="75"/>
      <c r="BO102" s="75"/>
      <c r="BP102" s="75"/>
      <c r="BQ102" s="75"/>
      <c r="BR102" s="75"/>
      <c r="BS102" s="75"/>
      <c r="BT102" s="75"/>
      <c r="BU102" s="75"/>
      <c r="BV102" s="75"/>
      <c r="BW102" s="75"/>
      <c r="BX102" s="75"/>
      <c r="BY102" s="75"/>
      <c r="BZ102" s="75"/>
      <c r="CA102" s="75"/>
      <c r="CB102" s="75"/>
      <c r="CC102" s="75"/>
      <c r="CD102" s="75"/>
      <c r="CE102" s="75"/>
      <c r="CF102" s="75"/>
      <c r="CG102" s="75"/>
      <c r="CH102" s="75"/>
      <c r="CI102" s="75"/>
      <c r="CJ102" s="75"/>
      <c r="CK102" s="75"/>
      <c r="CL102" s="75"/>
      <c r="CM102" s="75"/>
      <c r="CN102" s="75"/>
      <c r="CO102" s="75"/>
      <c r="CP102" s="75"/>
      <c r="CQ102" s="75"/>
      <c r="CR102" s="75"/>
      <c r="CS102" s="75"/>
      <c r="CT102" s="75"/>
      <c r="CU102" s="75"/>
      <c r="CV102" s="75"/>
      <c r="CW102" s="75"/>
      <c r="CX102" s="75"/>
      <c r="CY102" s="75"/>
      <c r="CZ102" s="75"/>
      <c r="DA102" s="75"/>
      <c r="DB102" s="75"/>
      <c r="DC102" s="75"/>
      <c r="DD102" s="75"/>
    </row>
    <row r="103" spans="1:108" x14ac:dyDescent="0.2">
      <c r="A103" s="70">
        <f t="shared" si="7"/>
        <v>45750</v>
      </c>
      <c r="B103" s="74"/>
      <c r="C103" s="74"/>
      <c r="D103" s="74"/>
      <c r="E103" s="74"/>
      <c r="F103" s="74"/>
      <c r="G103" s="74"/>
      <c r="H103" s="74"/>
      <c r="I103" s="74"/>
      <c r="J103" s="74"/>
      <c r="K103" s="74"/>
      <c r="L103" s="74"/>
      <c r="M103" s="74"/>
      <c r="N103" s="118" t="str">
        <f t="shared" si="4"/>
        <v/>
      </c>
      <c r="O103" s="99">
        <f t="shared" si="5"/>
        <v>0</v>
      </c>
      <c r="P103" s="99">
        <f t="shared" si="6"/>
        <v>0</v>
      </c>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75"/>
      <c r="BA103" s="75"/>
      <c r="BB103" s="75"/>
      <c r="BC103" s="75"/>
      <c r="BD103" s="75"/>
      <c r="BE103" s="75"/>
      <c r="BF103" s="75"/>
      <c r="BG103" s="75"/>
      <c r="BH103" s="75"/>
      <c r="BI103" s="75"/>
      <c r="BJ103" s="75"/>
      <c r="BK103" s="75"/>
      <c r="BL103" s="75"/>
      <c r="BM103" s="75"/>
      <c r="BN103" s="75"/>
      <c r="BO103" s="75"/>
      <c r="BP103" s="75"/>
      <c r="BQ103" s="75"/>
      <c r="BR103" s="75"/>
      <c r="BS103" s="75"/>
      <c r="BT103" s="75"/>
      <c r="BU103" s="75"/>
      <c r="BV103" s="75"/>
      <c r="BW103" s="75"/>
      <c r="BX103" s="75"/>
      <c r="BY103" s="75"/>
      <c r="BZ103" s="75"/>
      <c r="CA103" s="75"/>
      <c r="CB103" s="75"/>
      <c r="CC103" s="75"/>
      <c r="CD103" s="75"/>
      <c r="CE103" s="75"/>
      <c r="CF103" s="75"/>
      <c r="CG103" s="75"/>
      <c r="CH103" s="75"/>
      <c r="CI103" s="75"/>
      <c r="CJ103" s="75"/>
      <c r="CK103" s="75"/>
      <c r="CL103" s="75"/>
      <c r="CM103" s="75"/>
      <c r="CN103" s="75"/>
      <c r="CO103" s="75"/>
      <c r="CP103" s="75"/>
      <c r="CQ103" s="75"/>
      <c r="CR103" s="75"/>
      <c r="CS103" s="75"/>
      <c r="CT103" s="75"/>
      <c r="CU103" s="75"/>
      <c r="CV103" s="75"/>
      <c r="CW103" s="75"/>
      <c r="CX103" s="75"/>
      <c r="CY103" s="75"/>
      <c r="CZ103" s="75"/>
      <c r="DA103" s="75"/>
      <c r="DB103" s="75"/>
      <c r="DC103" s="75"/>
      <c r="DD103" s="75"/>
    </row>
    <row r="104" spans="1:108" x14ac:dyDescent="0.2">
      <c r="A104" s="70">
        <f t="shared" si="7"/>
        <v>45751</v>
      </c>
      <c r="B104" s="74"/>
      <c r="C104" s="74"/>
      <c r="D104" s="74"/>
      <c r="E104" s="74"/>
      <c r="F104" s="74"/>
      <c r="G104" s="74"/>
      <c r="H104" s="74"/>
      <c r="I104" s="74"/>
      <c r="J104" s="74"/>
      <c r="K104" s="74"/>
      <c r="L104" s="74"/>
      <c r="M104" s="74"/>
      <c r="N104" s="118" t="str">
        <f t="shared" si="4"/>
        <v/>
      </c>
      <c r="O104" s="99">
        <f t="shared" si="5"/>
        <v>0</v>
      </c>
      <c r="P104" s="99">
        <f t="shared" si="6"/>
        <v>0</v>
      </c>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75"/>
      <c r="BA104" s="75"/>
      <c r="BB104" s="75"/>
      <c r="BC104" s="75"/>
      <c r="BD104" s="75"/>
      <c r="BE104" s="75"/>
      <c r="BF104" s="75"/>
      <c r="BG104" s="75"/>
      <c r="BH104" s="75"/>
      <c r="BI104" s="75"/>
      <c r="BJ104" s="75"/>
      <c r="BK104" s="75"/>
      <c r="BL104" s="75"/>
      <c r="BM104" s="75"/>
      <c r="BN104" s="75"/>
      <c r="BO104" s="75"/>
      <c r="BP104" s="75"/>
      <c r="BQ104" s="75"/>
      <c r="BR104" s="75"/>
      <c r="BS104" s="75"/>
      <c r="BT104" s="75"/>
      <c r="BU104" s="75"/>
      <c r="BV104" s="75"/>
      <c r="BW104" s="75"/>
      <c r="BX104" s="75"/>
      <c r="BY104" s="75"/>
      <c r="BZ104" s="75"/>
      <c r="CA104" s="75"/>
      <c r="CB104" s="75"/>
      <c r="CC104" s="75"/>
      <c r="CD104" s="75"/>
      <c r="CE104" s="75"/>
      <c r="CF104" s="75"/>
      <c r="CG104" s="75"/>
      <c r="CH104" s="75"/>
      <c r="CI104" s="75"/>
      <c r="CJ104" s="75"/>
      <c r="CK104" s="75"/>
      <c r="CL104" s="75"/>
      <c r="CM104" s="75"/>
      <c r="CN104" s="75"/>
      <c r="CO104" s="75"/>
      <c r="CP104" s="75"/>
      <c r="CQ104" s="75"/>
      <c r="CR104" s="75"/>
      <c r="CS104" s="75"/>
      <c r="CT104" s="75"/>
      <c r="CU104" s="75"/>
      <c r="CV104" s="75"/>
      <c r="CW104" s="75"/>
      <c r="CX104" s="75"/>
      <c r="CY104" s="75"/>
      <c r="CZ104" s="75"/>
      <c r="DA104" s="75"/>
      <c r="DB104" s="75"/>
      <c r="DC104" s="75"/>
      <c r="DD104" s="75"/>
    </row>
    <row r="105" spans="1:108" x14ac:dyDescent="0.2">
      <c r="A105" s="70">
        <f t="shared" si="7"/>
        <v>45752</v>
      </c>
      <c r="B105" s="74"/>
      <c r="C105" s="74"/>
      <c r="D105" s="74"/>
      <c r="E105" s="74"/>
      <c r="F105" s="74"/>
      <c r="G105" s="74"/>
      <c r="H105" s="74"/>
      <c r="I105" s="74"/>
      <c r="J105" s="74"/>
      <c r="K105" s="74"/>
      <c r="L105" s="74"/>
      <c r="M105" s="74"/>
      <c r="N105" s="118" t="str">
        <f t="shared" si="4"/>
        <v/>
      </c>
      <c r="O105" s="99">
        <f t="shared" si="5"/>
        <v>0</v>
      </c>
      <c r="P105" s="99">
        <f t="shared" si="6"/>
        <v>0</v>
      </c>
      <c r="Q105" s="75"/>
      <c r="R105" s="75"/>
      <c r="S105" s="75"/>
      <c r="T105" s="75"/>
      <c r="U105" s="75"/>
      <c r="V105" s="75"/>
      <c r="W105" s="75"/>
      <c r="X105" s="75"/>
      <c r="Y105" s="75"/>
      <c r="Z105" s="75"/>
      <c r="AA105" s="75"/>
      <c r="AB105" s="75"/>
      <c r="AC105" s="75"/>
      <c r="AD105" s="75"/>
      <c r="AE105" s="75"/>
      <c r="AF105" s="75"/>
      <c r="AG105" s="75"/>
      <c r="AH105" s="75"/>
      <c r="AI105" s="75"/>
      <c r="AJ105" s="75"/>
      <c r="AK105" s="75"/>
      <c r="AL105" s="75"/>
      <c r="AM105" s="75"/>
      <c r="AN105" s="75"/>
      <c r="AO105" s="75"/>
      <c r="AP105" s="75"/>
      <c r="AQ105" s="75"/>
      <c r="AR105" s="75"/>
      <c r="AS105" s="75"/>
      <c r="AT105" s="75"/>
      <c r="AU105" s="75"/>
      <c r="AV105" s="75"/>
      <c r="AW105" s="75"/>
      <c r="AX105" s="75"/>
      <c r="AY105" s="75"/>
      <c r="AZ105" s="75"/>
      <c r="BA105" s="75"/>
      <c r="BB105" s="75"/>
      <c r="BC105" s="75"/>
      <c r="BD105" s="75"/>
      <c r="BE105" s="75"/>
      <c r="BF105" s="75"/>
      <c r="BG105" s="75"/>
      <c r="BH105" s="75"/>
      <c r="BI105" s="75"/>
      <c r="BJ105" s="75"/>
      <c r="BK105" s="75"/>
      <c r="BL105" s="75"/>
      <c r="BM105" s="75"/>
      <c r="BN105" s="75"/>
      <c r="BO105" s="75"/>
      <c r="BP105" s="75"/>
      <c r="BQ105" s="75"/>
      <c r="BR105" s="75"/>
      <c r="BS105" s="75"/>
      <c r="BT105" s="75"/>
      <c r="BU105" s="75"/>
      <c r="BV105" s="75"/>
      <c r="BW105" s="75"/>
      <c r="BX105" s="75"/>
      <c r="BY105" s="75"/>
      <c r="BZ105" s="75"/>
      <c r="CA105" s="75"/>
      <c r="CB105" s="75"/>
      <c r="CC105" s="75"/>
      <c r="CD105" s="75"/>
      <c r="CE105" s="75"/>
      <c r="CF105" s="75"/>
      <c r="CG105" s="75"/>
      <c r="CH105" s="75"/>
      <c r="CI105" s="75"/>
      <c r="CJ105" s="75"/>
      <c r="CK105" s="75"/>
      <c r="CL105" s="75"/>
      <c r="CM105" s="75"/>
      <c r="CN105" s="75"/>
      <c r="CO105" s="75"/>
      <c r="CP105" s="75"/>
      <c r="CQ105" s="75"/>
      <c r="CR105" s="75"/>
      <c r="CS105" s="75"/>
      <c r="CT105" s="75"/>
      <c r="CU105" s="75"/>
      <c r="CV105" s="75"/>
      <c r="CW105" s="75"/>
      <c r="CX105" s="75"/>
      <c r="CY105" s="75"/>
      <c r="CZ105" s="75"/>
      <c r="DA105" s="75"/>
      <c r="DB105" s="75"/>
      <c r="DC105" s="75"/>
      <c r="DD105" s="75"/>
    </row>
    <row r="106" spans="1:108" x14ac:dyDescent="0.2">
      <c r="A106" s="70">
        <f t="shared" si="7"/>
        <v>45753</v>
      </c>
      <c r="B106" s="74"/>
      <c r="C106" s="74"/>
      <c r="D106" s="74"/>
      <c r="E106" s="74"/>
      <c r="F106" s="74"/>
      <c r="G106" s="74"/>
      <c r="H106" s="74"/>
      <c r="I106" s="74"/>
      <c r="J106" s="74"/>
      <c r="K106" s="74"/>
      <c r="L106" s="74"/>
      <c r="M106" s="74"/>
      <c r="N106" s="118" t="str">
        <f t="shared" si="4"/>
        <v/>
      </c>
      <c r="O106" s="99">
        <f t="shared" si="5"/>
        <v>0</v>
      </c>
      <c r="P106" s="99">
        <f t="shared" si="6"/>
        <v>0</v>
      </c>
      <c r="Q106" s="75"/>
      <c r="R106" s="75"/>
      <c r="S106" s="75"/>
      <c r="T106" s="75"/>
      <c r="U106" s="75"/>
      <c r="V106" s="75"/>
      <c r="W106" s="75"/>
      <c r="X106" s="75"/>
      <c r="Y106" s="75"/>
      <c r="Z106" s="75"/>
      <c r="AA106" s="75"/>
      <c r="AB106" s="75"/>
      <c r="AC106" s="75"/>
      <c r="AD106" s="75"/>
      <c r="AE106" s="75"/>
      <c r="AF106" s="75"/>
      <c r="AG106" s="75"/>
      <c r="AH106" s="75"/>
      <c r="AI106" s="75"/>
      <c r="AJ106" s="75"/>
      <c r="AK106" s="75"/>
      <c r="AL106" s="75"/>
      <c r="AM106" s="75"/>
      <c r="AN106" s="75"/>
      <c r="AO106" s="75"/>
      <c r="AP106" s="75"/>
      <c r="AQ106" s="75"/>
      <c r="AR106" s="75"/>
      <c r="AS106" s="75"/>
      <c r="AT106" s="75"/>
      <c r="AU106" s="75"/>
      <c r="AV106" s="75"/>
      <c r="AW106" s="75"/>
      <c r="AX106" s="75"/>
      <c r="AY106" s="75"/>
      <c r="AZ106" s="75"/>
      <c r="BA106" s="75"/>
      <c r="BB106" s="75"/>
      <c r="BC106" s="75"/>
      <c r="BD106" s="75"/>
      <c r="BE106" s="75"/>
      <c r="BF106" s="75"/>
      <c r="BG106" s="75"/>
      <c r="BH106" s="75"/>
      <c r="BI106" s="75"/>
      <c r="BJ106" s="75"/>
      <c r="BK106" s="75"/>
      <c r="BL106" s="75"/>
      <c r="BM106" s="75"/>
      <c r="BN106" s="75"/>
      <c r="BO106" s="75"/>
      <c r="BP106" s="75"/>
      <c r="BQ106" s="75"/>
      <c r="BR106" s="75"/>
      <c r="BS106" s="75"/>
      <c r="BT106" s="75"/>
      <c r="BU106" s="75"/>
      <c r="BV106" s="75"/>
      <c r="BW106" s="75"/>
      <c r="BX106" s="75"/>
      <c r="BY106" s="75"/>
      <c r="BZ106" s="75"/>
      <c r="CA106" s="75"/>
      <c r="CB106" s="75"/>
      <c r="CC106" s="75"/>
      <c r="CD106" s="75"/>
      <c r="CE106" s="75"/>
      <c r="CF106" s="75"/>
      <c r="CG106" s="75"/>
      <c r="CH106" s="75"/>
      <c r="CI106" s="75"/>
      <c r="CJ106" s="75"/>
      <c r="CK106" s="75"/>
      <c r="CL106" s="75"/>
      <c r="CM106" s="75"/>
      <c r="CN106" s="75"/>
      <c r="CO106" s="75"/>
      <c r="CP106" s="75"/>
      <c r="CQ106" s="75"/>
      <c r="CR106" s="75"/>
      <c r="CS106" s="75"/>
      <c r="CT106" s="75"/>
      <c r="CU106" s="75"/>
      <c r="CV106" s="75"/>
      <c r="CW106" s="75"/>
      <c r="CX106" s="75"/>
      <c r="CY106" s="75"/>
      <c r="CZ106" s="75"/>
      <c r="DA106" s="75"/>
      <c r="DB106" s="75"/>
      <c r="DC106" s="75"/>
      <c r="DD106" s="75"/>
    </row>
    <row r="107" spans="1:108" x14ac:dyDescent="0.2">
      <c r="A107" s="70">
        <f t="shared" si="7"/>
        <v>45754</v>
      </c>
      <c r="B107" s="74"/>
      <c r="C107" s="74"/>
      <c r="D107" s="74"/>
      <c r="E107" s="74"/>
      <c r="F107" s="74"/>
      <c r="G107" s="74"/>
      <c r="H107" s="74"/>
      <c r="I107" s="74"/>
      <c r="J107" s="74"/>
      <c r="K107" s="74"/>
      <c r="L107" s="74"/>
      <c r="M107" s="74"/>
      <c r="N107" s="118" t="str">
        <f t="shared" si="4"/>
        <v/>
      </c>
      <c r="O107" s="99">
        <f t="shared" si="5"/>
        <v>0</v>
      </c>
      <c r="P107" s="99">
        <f t="shared" si="6"/>
        <v>0</v>
      </c>
      <c r="Q107" s="75"/>
      <c r="R107" s="75"/>
      <c r="S107" s="75"/>
      <c r="T107" s="75"/>
      <c r="U107" s="75"/>
      <c r="V107" s="75"/>
      <c r="W107" s="75"/>
      <c r="X107" s="75"/>
      <c r="Y107" s="75"/>
      <c r="Z107" s="75"/>
      <c r="AA107" s="75"/>
      <c r="AB107" s="75"/>
      <c r="AC107" s="75"/>
      <c r="AD107" s="75"/>
      <c r="AE107" s="75"/>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c r="BO107" s="75"/>
      <c r="BP107" s="75"/>
      <c r="BQ107" s="75"/>
      <c r="BR107" s="75"/>
      <c r="BS107" s="75"/>
      <c r="BT107" s="75"/>
      <c r="BU107" s="75"/>
      <c r="BV107" s="75"/>
      <c r="BW107" s="75"/>
      <c r="BX107" s="75"/>
      <c r="BY107" s="75"/>
      <c r="BZ107" s="75"/>
      <c r="CA107" s="75"/>
      <c r="CB107" s="75"/>
      <c r="CC107" s="75"/>
      <c r="CD107" s="75"/>
      <c r="CE107" s="75"/>
      <c r="CF107" s="75"/>
      <c r="CG107" s="75"/>
      <c r="CH107" s="75"/>
      <c r="CI107" s="75"/>
      <c r="CJ107" s="75"/>
      <c r="CK107" s="75"/>
      <c r="CL107" s="75"/>
      <c r="CM107" s="75"/>
      <c r="CN107" s="75"/>
      <c r="CO107" s="75"/>
      <c r="CP107" s="75"/>
      <c r="CQ107" s="75"/>
      <c r="CR107" s="75"/>
      <c r="CS107" s="75"/>
      <c r="CT107" s="75"/>
      <c r="CU107" s="75"/>
      <c r="CV107" s="75"/>
      <c r="CW107" s="75"/>
      <c r="CX107" s="75"/>
      <c r="CY107" s="75"/>
      <c r="CZ107" s="75"/>
      <c r="DA107" s="75"/>
      <c r="DB107" s="75"/>
      <c r="DC107" s="75"/>
      <c r="DD107" s="75"/>
    </row>
    <row r="108" spans="1:108" x14ac:dyDescent="0.2">
      <c r="A108" s="70">
        <f t="shared" si="7"/>
        <v>45755</v>
      </c>
      <c r="B108" s="74"/>
      <c r="C108" s="74"/>
      <c r="D108" s="74"/>
      <c r="E108" s="74"/>
      <c r="F108" s="74"/>
      <c r="G108" s="74"/>
      <c r="H108" s="74"/>
      <c r="I108" s="74"/>
      <c r="J108" s="74"/>
      <c r="K108" s="74"/>
      <c r="L108" s="74"/>
      <c r="M108" s="74"/>
      <c r="N108" s="118" t="str">
        <f t="shared" si="4"/>
        <v/>
      </c>
      <c r="O108" s="99">
        <f t="shared" si="5"/>
        <v>0</v>
      </c>
      <c r="P108" s="99">
        <f t="shared" si="6"/>
        <v>0</v>
      </c>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c r="AT108" s="75"/>
      <c r="AU108" s="75"/>
      <c r="AV108" s="75"/>
      <c r="AW108" s="75"/>
      <c r="AX108" s="75"/>
      <c r="AY108" s="75"/>
      <c r="AZ108" s="75"/>
      <c r="BA108" s="75"/>
      <c r="BB108" s="75"/>
      <c r="BC108" s="75"/>
      <c r="BD108" s="75"/>
      <c r="BE108" s="75"/>
      <c r="BF108" s="75"/>
      <c r="BG108" s="75"/>
      <c r="BH108" s="75"/>
      <c r="BI108" s="75"/>
      <c r="BJ108" s="75"/>
      <c r="BK108" s="75"/>
      <c r="BL108" s="75"/>
      <c r="BM108" s="75"/>
      <c r="BN108" s="75"/>
      <c r="BO108" s="75"/>
      <c r="BP108" s="75"/>
      <c r="BQ108" s="75"/>
      <c r="BR108" s="75"/>
      <c r="BS108" s="75"/>
      <c r="BT108" s="75"/>
      <c r="BU108" s="75"/>
      <c r="BV108" s="75"/>
      <c r="BW108" s="75"/>
      <c r="BX108" s="75"/>
      <c r="BY108" s="75"/>
      <c r="BZ108" s="75"/>
      <c r="CA108" s="75"/>
      <c r="CB108" s="75"/>
      <c r="CC108" s="75"/>
      <c r="CD108" s="75"/>
      <c r="CE108" s="75"/>
      <c r="CF108" s="75"/>
      <c r="CG108" s="75"/>
      <c r="CH108" s="75"/>
      <c r="CI108" s="75"/>
      <c r="CJ108" s="75"/>
      <c r="CK108" s="75"/>
      <c r="CL108" s="75"/>
      <c r="CM108" s="75"/>
      <c r="CN108" s="75"/>
      <c r="CO108" s="75"/>
      <c r="CP108" s="75"/>
      <c r="CQ108" s="75"/>
      <c r="CR108" s="75"/>
      <c r="CS108" s="75"/>
      <c r="CT108" s="75"/>
      <c r="CU108" s="75"/>
      <c r="CV108" s="75"/>
      <c r="CW108" s="75"/>
      <c r="CX108" s="75"/>
      <c r="CY108" s="75"/>
      <c r="CZ108" s="75"/>
      <c r="DA108" s="75"/>
      <c r="DB108" s="75"/>
      <c r="DC108" s="75"/>
      <c r="DD108" s="75"/>
    </row>
    <row r="109" spans="1:108" x14ac:dyDescent="0.2">
      <c r="A109" s="70">
        <f t="shared" si="7"/>
        <v>45756</v>
      </c>
      <c r="B109" s="74"/>
      <c r="C109" s="74"/>
      <c r="D109" s="74"/>
      <c r="E109" s="74"/>
      <c r="F109" s="74"/>
      <c r="G109" s="74"/>
      <c r="H109" s="74"/>
      <c r="I109" s="74"/>
      <c r="J109" s="74"/>
      <c r="K109" s="74"/>
      <c r="L109" s="74"/>
      <c r="M109" s="74"/>
      <c r="N109" s="118" t="str">
        <f t="shared" si="4"/>
        <v/>
      </c>
      <c r="O109" s="99">
        <f t="shared" si="5"/>
        <v>0</v>
      </c>
      <c r="P109" s="99">
        <f t="shared" si="6"/>
        <v>0</v>
      </c>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row>
    <row r="110" spans="1:108" x14ac:dyDescent="0.2">
      <c r="A110" s="70">
        <f t="shared" si="7"/>
        <v>45757</v>
      </c>
      <c r="B110" s="74"/>
      <c r="C110" s="74"/>
      <c r="D110" s="74"/>
      <c r="E110" s="74"/>
      <c r="F110" s="74"/>
      <c r="G110" s="74"/>
      <c r="H110" s="74"/>
      <c r="I110" s="74"/>
      <c r="J110" s="74"/>
      <c r="K110" s="74"/>
      <c r="L110" s="74"/>
      <c r="M110" s="74"/>
      <c r="N110" s="118" t="str">
        <f t="shared" si="4"/>
        <v/>
      </c>
      <c r="O110" s="99">
        <f t="shared" si="5"/>
        <v>0</v>
      </c>
      <c r="P110" s="99">
        <f t="shared" si="6"/>
        <v>0</v>
      </c>
      <c r="Q110" s="75"/>
      <c r="R110" s="75"/>
      <c r="S110" s="75"/>
      <c r="T110" s="75"/>
      <c r="U110" s="75"/>
      <c r="V110" s="75"/>
      <c r="W110" s="7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row>
    <row r="111" spans="1:108" x14ac:dyDescent="0.2">
      <c r="A111" s="70">
        <f t="shared" si="7"/>
        <v>45758</v>
      </c>
      <c r="B111" s="74"/>
      <c r="C111" s="74"/>
      <c r="D111" s="74"/>
      <c r="E111" s="74"/>
      <c r="F111" s="74"/>
      <c r="G111" s="74"/>
      <c r="H111" s="74"/>
      <c r="I111" s="74"/>
      <c r="J111" s="74"/>
      <c r="K111" s="74"/>
      <c r="L111" s="74"/>
      <c r="M111" s="74"/>
      <c r="N111" s="118" t="str">
        <f t="shared" si="4"/>
        <v/>
      </c>
      <c r="O111" s="99">
        <f t="shared" si="5"/>
        <v>0</v>
      </c>
      <c r="P111" s="99">
        <f t="shared" si="6"/>
        <v>0</v>
      </c>
      <c r="Q111" s="75"/>
      <c r="R111" s="75"/>
      <c r="S111" s="75"/>
      <c r="T111" s="75"/>
      <c r="U111" s="75"/>
      <c r="V111" s="75"/>
      <c r="W111" s="75"/>
      <c r="X111" s="75"/>
      <c r="Y111" s="75"/>
      <c r="Z111" s="75"/>
      <c r="AA111" s="75"/>
      <c r="AB111" s="75"/>
      <c r="AC111" s="75"/>
      <c r="AD111" s="75"/>
      <c r="AE111" s="75"/>
      <c r="AF111" s="75"/>
      <c r="AG111" s="75"/>
      <c r="AH111" s="75"/>
      <c r="AI111" s="75"/>
      <c r="AJ111" s="75"/>
      <c r="AK111" s="75"/>
      <c r="AL111" s="75"/>
      <c r="AM111" s="75"/>
      <c r="AN111" s="75"/>
      <c r="AO111" s="75"/>
      <c r="AP111" s="75"/>
      <c r="AQ111" s="75"/>
      <c r="AR111" s="75"/>
      <c r="AS111" s="75"/>
      <c r="AT111" s="75"/>
      <c r="AU111" s="75"/>
      <c r="AV111" s="75"/>
      <c r="AW111" s="75"/>
      <c r="AX111" s="75"/>
      <c r="AY111" s="75"/>
      <c r="AZ111" s="75"/>
      <c r="BA111" s="75"/>
      <c r="BB111" s="75"/>
      <c r="BC111" s="75"/>
      <c r="BD111" s="75"/>
      <c r="BE111" s="75"/>
      <c r="BF111" s="75"/>
      <c r="BG111" s="75"/>
      <c r="BH111" s="75"/>
      <c r="BI111" s="75"/>
      <c r="BJ111" s="75"/>
      <c r="BK111" s="75"/>
      <c r="BL111" s="75"/>
      <c r="BM111" s="75"/>
      <c r="BN111" s="75"/>
      <c r="BO111" s="75"/>
      <c r="BP111" s="75"/>
      <c r="BQ111" s="75"/>
      <c r="BR111" s="75"/>
      <c r="BS111" s="75"/>
      <c r="BT111" s="75"/>
      <c r="BU111" s="75"/>
      <c r="BV111" s="75"/>
      <c r="BW111" s="75"/>
      <c r="BX111" s="75"/>
      <c r="BY111" s="75"/>
      <c r="BZ111" s="75"/>
      <c r="CA111" s="75"/>
      <c r="CB111" s="75"/>
      <c r="CC111" s="75"/>
      <c r="CD111" s="75"/>
      <c r="CE111" s="75"/>
      <c r="CF111" s="75"/>
      <c r="CG111" s="75"/>
      <c r="CH111" s="75"/>
      <c r="CI111" s="75"/>
      <c r="CJ111" s="75"/>
      <c r="CK111" s="75"/>
      <c r="CL111" s="75"/>
      <c r="CM111" s="75"/>
      <c r="CN111" s="75"/>
      <c r="CO111" s="75"/>
      <c r="CP111" s="75"/>
      <c r="CQ111" s="75"/>
      <c r="CR111" s="75"/>
      <c r="CS111" s="75"/>
      <c r="CT111" s="75"/>
      <c r="CU111" s="75"/>
      <c r="CV111" s="75"/>
      <c r="CW111" s="75"/>
      <c r="CX111" s="75"/>
      <c r="CY111" s="75"/>
      <c r="CZ111" s="75"/>
      <c r="DA111" s="75"/>
      <c r="DB111" s="75"/>
      <c r="DC111" s="75"/>
      <c r="DD111" s="75"/>
    </row>
    <row r="112" spans="1:108" x14ac:dyDescent="0.2">
      <c r="A112" s="70">
        <f t="shared" si="7"/>
        <v>45759</v>
      </c>
      <c r="B112" s="74"/>
      <c r="C112" s="74"/>
      <c r="D112" s="74"/>
      <c r="E112" s="74"/>
      <c r="F112" s="74"/>
      <c r="G112" s="74"/>
      <c r="H112" s="74"/>
      <c r="I112" s="74"/>
      <c r="J112" s="74"/>
      <c r="K112" s="74"/>
      <c r="L112" s="74"/>
      <c r="M112" s="74"/>
      <c r="N112" s="118" t="str">
        <f t="shared" si="4"/>
        <v/>
      </c>
      <c r="O112" s="99">
        <f t="shared" si="5"/>
        <v>0</v>
      </c>
      <c r="P112" s="99">
        <f t="shared" si="6"/>
        <v>0</v>
      </c>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row>
    <row r="113" spans="1:108" x14ac:dyDescent="0.2">
      <c r="A113" s="70">
        <f t="shared" si="7"/>
        <v>45760</v>
      </c>
      <c r="B113" s="74"/>
      <c r="C113" s="74"/>
      <c r="D113" s="74"/>
      <c r="E113" s="74"/>
      <c r="F113" s="74"/>
      <c r="G113" s="74"/>
      <c r="H113" s="74"/>
      <c r="I113" s="74"/>
      <c r="J113" s="74"/>
      <c r="K113" s="74"/>
      <c r="L113" s="74"/>
      <c r="M113" s="74"/>
      <c r="N113" s="118" t="str">
        <f t="shared" si="4"/>
        <v/>
      </c>
      <c r="O113" s="99">
        <f t="shared" si="5"/>
        <v>0</v>
      </c>
      <c r="P113" s="99">
        <f t="shared" si="6"/>
        <v>0</v>
      </c>
      <c r="Q113" s="75"/>
      <c r="R113" s="75"/>
      <c r="S113" s="75"/>
      <c r="T113" s="75"/>
      <c r="U113" s="75"/>
      <c r="V113" s="75"/>
      <c r="W113" s="7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row>
    <row r="114" spans="1:108" x14ac:dyDescent="0.2">
      <c r="A114" s="70">
        <f t="shared" si="7"/>
        <v>45761</v>
      </c>
      <c r="B114" s="74"/>
      <c r="C114" s="74"/>
      <c r="D114" s="74"/>
      <c r="E114" s="74"/>
      <c r="F114" s="74"/>
      <c r="G114" s="74"/>
      <c r="H114" s="74"/>
      <c r="I114" s="74"/>
      <c r="J114" s="74"/>
      <c r="K114" s="74"/>
      <c r="L114" s="74"/>
      <c r="M114" s="74"/>
      <c r="N114" s="118" t="str">
        <f t="shared" si="4"/>
        <v/>
      </c>
      <c r="O114" s="99">
        <f t="shared" si="5"/>
        <v>0</v>
      </c>
      <c r="P114" s="99">
        <f t="shared" si="6"/>
        <v>0</v>
      </c>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75"/>
      <c r="AY114" s="75"/>
      <c r="AZ114" s="75"/>
      <c r="BA114" s="75"/>
      <c r="BB114" s="75"/>
      <c r="BC114" s="75"/>
      <c r="BD114" s="75"/>
      <c r="BE114" s="75"/>
      <c r="BF114" s="75"/>
      <c r="BG114" s="75"/>
      <c r="BH114" s="75"/>
      <c r="BI114" s="75"/>
      <c r="BJ114" s="75"/>
      <c r="BK114" s="75"/>
      <c r="BL114" s="75"/>
      <c r="BM114" s="75"/>
      <c r="BN114" s="75"/>
      <c r="BO114" s="75"/>
      <c r="BP114" s="75"/>
      <c r="BQ114" s="75"/>
      <c r="BR114" s="75"/>
      <c r="BS114" s="75"/>
      <c r="BT114" s="75"/>
      <c r="BU114" s="75"/>
      <c r="BV114" s="75"/>
      <c r="BW114" s="75"/>
      <c r="BX114" s="75"/>
      <c r="BY114" s="75"/>
      <c r="BZ114" s="75"/>
      <c r="CA114" s="75"/>
      <c r="CB114" s="75"/>
      <c r="CC114" s="75"/>
      <c r="CD114" s="75"/>
      <c r="CE114" s="75"/>
      <c r="CF114" s="75"/>
      <c r="CG114" s="75"/>
      <c r="CH114" s="75"/>
      <c r="CI114" s="75"/>
      <c r="CJ114" s="75"/>
      <c r="CK114" s="75"/>
      <c r="CL114" s="75"/>
      <c r="CM114" s="75"/>
      <c r="CN114" s="75"/>
      <c r="CO114" s="75"/>
      <c r="CP114" s="75"/>
      <c r="CQ114" s="75"/>
      <c r="CR114" s="75"/>
      <c r="CS114" s="75"/>
      <c r="CT114" s="75"/>
      <c r="CU114" s="75"/>
      <c r="CV114" s="75"/>
      <c r="CW114" s="75"/>
      <c r="CX114" s="75"/>
      <c r="CY114" s="75"/>
      <c r="CZ114" s="75"/>
      <c r="DA114" s="75"/>
      <c r="DB114" s="75"/>
      <c r="DC114" s="75"/>
      <c r="DD114" s="75"/>
    </row>
    <row r="115" spans="1:108" x14ac:dyDescent="0.2">
      <c r="A115" s="70">
        <f t="shared" si="7"/>
        <v>45762</v>
      </c>
      <c r="B115" s="74"/>
      <c r="C115" s="74"/>
      <c r="D115" s="74"/>
      <c r="E115" s="74"/>
      <c r="F115" s="74"/>
      <c r="G115" s="74"/>
      <c r="H115" s="74"/>
      <c r="I115" s="74"/>
      <c r="J115" s="74"/>
      <c r="K115" s="74"/>
      <c r="L115" s="74"/>
      <c r="M115" s="74"/>
      <c r="N115" s="118" t="str">
        <f t="shared" si="4"/>
        <v/>
      </c>
      <c r="O115" s="99">
        <f t="shared" si="5"/>
        <v>0</v>
      </c>
      <c r="P115" s="99">
        <f t="shared" si="6"/>
        <v>0</v>
      </c>
      <c r="Q115" s="75"/>
      <c r="R115" s="75"/>
      <c r="S115" s="75"/>
      <c r="T115" s="75"/>
      <c r="U115" s="75"/>
      <c r="V115" s="75"/>
      <c r="W115" s="7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row>
    <row r="116" spans="1:108" x14ac:dyDescent="0.2">
      <c r="A116" s="70">
        <f t="shared" si="7"/>
        <v>45763</v>
      </c>
      <c r="B116" s="74"/>
      <c r="C116" s="74"/>
      <c r="D116" s="74"/>
      <c r="E116" s="74"/>
      <c r="F116" s="74"/>
      <c r="G116" s="74"/>
      <c r="H116" s="74"/>
      <c r="I116" s="74"/>
      <c r="J116" s="74"/>
      <c r="K116" s="74"/>
      <c r="L116" s="74"/>
      <c r="M116" s="74"/>
      <c r="N116" s="118" t="str">
        <f t="shared" si="4"/>
        <v/>
      </c>
      <c r="O116" s="99">
        <f t="shared" si="5"/>
        <v>0</v>
      </c>
      <c r="P116" s="99">
        <f t="shared" si="6"/>
        <v>0</v>
      </c>
      <c r="Q116" s="75"/>
      <c r="R116" s="75"/>
      <c r="S116" s="75"/>
      <c r="T116" s="75"/>
      <c r="U116" s="75"/>
      <c r="V116" s="75"/>
      <c r="W116" s="75"/>
      <c r="X116" s="75"/>
      <c r="Y116" s="75"/>
      <c r="Z116" s="75"/>
      <c r="AA116" s="75"/>
      <c r="AB116" s="75"/>
      <c r="AC116" s="75"/>
      <c r="AD116" s="75"/>
      <c r="AE116" s="75"/>
      <c r="AF116" s="75"/>
      <c r="AG116" s="75"/>
      <c r="AH116" s="75"/>
      <c r="AI116" s="75"/>
      <c r="AJ116" s="75"/>
      <c r="AK116" s="75"/>
      <c r="AL116" s="75"/>
      <c r="AM116" s="75"/>
      <c r="AN116" s="75"/>
      <c r="AO116" s="75"/>
      <c r="AP116" s="75"/>
      <c r="AQ116" s="75"/>
      <c r="AR116" s="75"/>
      <c r="AS116" s="75"/>
      <c r="AT116" s="75"/>
      <c r="AU116" s="75"/>
      <c r="AV116" s="75"/>
      <c r="AW116" s="75"/>
      <c r="AX116" s="75"/>
      <c r="AY116" s="75"/>
      <c r="AZ116" s="75"/>
      <c r="BA116" s="75"/>
      <c r="BB116" s="75"/>
      <c r="BC116" s="75"/>
      <c r="BD116" s="75"/>
      <c r="BE116" s="75"/>
      <c r="BF116" s="75"/>
      <c r="BG116" s="75"/>
      <c r="BH116" s="75"/>
      <c r="BI116" s="75"/>
      <c r="BJ116" s="75"/>
      <c r="BK116" s="75"/>
      <c r="BL116" s="75"/>
      <c r="BM116" s="75"/>
      <c r="BN116" s="75"/>
      <c r="BO116" s="75"/>
      <c r="BP116" s="75"/>
      <c r="BQ116" s="75"/>
      <c r="BR116" s="75"/>
      <c r="BS116" s="75"/>
      <c r="BT116" s="75"/>
      <c r="BU116" s="75"/>
      <c r="BV116" s="75"/>
      <c r="BW116" s="75"/>
      <c r="BX116" s="75"/>
      <c r="BY116" s="75"/>
      <c r="BZ116" s="75"/>
      <c r="CA116" s="75"/>
      <c r="CB116" s="75"/>
      <c r="CC116" s="75"/>
      <c r="CD116" s="75"/>
      <c r="CE116" s="75"/>
      <c r="CF116" s="75"/>
      <c r="CG116" s="75"/>
      <c r="CH116" s="75"/>
      <c r="CI116" s="75"/>
      <c r="CJ116" s="75"/>
      <c r="CK116" s="75"/>
      <c r="CL116" s="75"/>
      <c r="CM116" s="75"/>
      <c r="CN116" s="75"/>
      <c r="CO116" s="75"/>
      <c r="CP116" s="75"/>
      <c r="CQ116" s="75"/>
      <c r="CR116" s="75"/>
      <c r="CS116" s="75"/>
      <c r="CT116" s="75"/>
      <c r="CU116" s="75"/>
      <c r="CV116" s="75"/>
      <c r="CW116" s="75"/>
      <c r="CX116" s="75"/>
      <c r="CY116" s="75"/>
      <c r="CZ116" s="75"/>
      <c r="DA116" s="75"/>
      <c r="DB116" s="75"/>
      <c r="DC116" s="75"/>
      <c r="DD116" s="75"/>
    </row>
    <row r="117" spans="1:108" x14ac:dyDescent="0.2">
      <c r="A117" s="70">
        <f t="shared" si="7"/>
        <v>45764</v>
      </c>
      <c r="B117" s="74"/>
      <c r="C117" s="74"/>
      <c r="D117" s="74"/>
      <c r="E117" s="74"/>
      <c r="F117" s="74"/>
      <c r="G117" s="74"/>
      <c r="H117" s="74"/>
      <c r="I117" s="74"/>
      <c r="J117" s="74"/>
      <c r="K117" s="74"/>
      <c r="L117" s="74"/>
      <c r="M117" s="74"/>
      <c r="N117" s="118" t="str">
        <f t="shared" si="4"/>
        <v/>
      </c>
      <c r="O117" s="99">
        <f t="shared" si="5"/>
        <v>0</v>
      </c>
      <c r="P117" s="99">
        <f t="shared" si="6"/>
        <v>0</v>
      </c>
      <c r="Q117" s="75"/>
      <c r="R117" s="75"/>
      <c r="S117" s="75"/>
      <c r="T117" s="75"/>
      <c r="U117" s="75"/>
      <c r="V117" s="75"/>
      <c r="W117" s="75"/>
      <c r="X117" s="75"/>
      <c r="Y117" s="75"/>
      <c r="Z117" s="75"/>
      <c r="AA117" s="75"/>
      <c r="AB117" s="75"/>
      <c r="AC117" s="75"/>
      <c r="AD117" s="75"/>
      <c r="AE117" s="75"/>
      <c r="AF117" s="75"/>
      <c r="AG117" s="75"/>
      <c r="AH117" s="75"/>
      <c r="AI117" s="75"/>
      <c r="AJ117" s="75"/>
      <c r="AK117" s="75"/>
      <c r="AL117" s="75"/>
      <c r="AM117" s="75"/>
      <c r="AN117" s="75"/>
      <c r="AO117" s="75"/>
      <c r="AP117" s="75"/>
      <c r="AQ117" s="75"/>
      <c r="AR117" s="75"/>
      <c r="AS117" s="75"/>
      <c r="AT117" s="75"/>
      <c r="AU117" s="75"/>
      <c r="AV117" s="75"/>
      <c r="AW117" s="75"/>
      <c r="AX117" s="75"/>
      <c r="AY117" s="75"/>
      <c r="AZ117" s="75"/>
      <c r="BA117" s="75"/>
      <c r="BB117" s="75"/>
      <c r="BC117" s="75"/>
      <c r="BD117" s="75"/>
      <c r="BE117" s="75"/>
      <c r="BF117" s="75"/>
      <c r="BG117" s="75"/>
      <c r="BH117" s="75"/>
      <c r="BI117" s="75"/>
      <c r="BJ117" s="75"/>
      <c r="BK117" s="75"/>
      <c r="BL117" s="75"/>
      <c r="BM117" s="75"/>
      <c r="BN117" s="75"/>
      <c r="BO117" s="75"/>
      <c r="BP117" s="75"/>
      <c r="BQ117" s="75"/>
      <c r="BR117" s="75"/>
      <c r="BS117" s="75"/>
      <c r="BT117" s="75"/>
      <c r="BU117" s="75"/>
      <c r="BV117" s="75"/>
      <c r="BW117" s="75"/>
      <c r="BX117" s="75"/>
      <c r="BY117" s="75"/>
      <c r="BZ117" s="75"/>
      <c r="CA117" s="75"/>
      <c r="CB117" s="75"/>
      <c r="CC117" s="75"/>
      <c r="CD117" s="75"/>
      <c r="CE117" s="75"/>
      <c r="CF117" s="75"/>
      <c r="CG117" s="75"/>
      <c r="CH117" s="75"/>
      <c r="CI117" s="75"/>
      <c r="CJ117" s="75"/>
      <c r="CK117" s="75"/>
      <c r="CL117" s="75"/>
      <c r="CM117" s="75"/>
      <c r="CN117" s="75"/>
      <c r="CO117" s="75"/>
      <c r="CP117" s="75"/>
      <c r="CQ117" s="75"/>
      <c r="CR117" s="75"/>
      <c r="CS117" s="75"/>
      <c r="CT117" s="75"/>
      <c r="CU117" s="75"/>
      <c r="CV117" s="75"/>
      <c r="CW117" s="75"/>
      <c r="CX117" s="75"/>
      <c r="CY117" s="75"/>
      <c r="CZ117" s="75"/>
      <c r="DA117" s="75"/>
      <c r="DB117" s="75"/>
      <c r="DC117" s="75"/>
      <c r="DD117" s="75"/>
    </row>
    <row r="118" spans="1:108" x14ac:dyDescent="0.2">
      <c r="A118" s="70">
        <f t="shared" si="7"/>
        <v>45765</v>
      </c>
      <c r="B118" s="74"/>
      <c r="C118" s="74"/>
      <c r="D118" s="74"/>
      <c r="E118" s="74"/>
      <c r="F118" s="74"/>
      <c r="G118" s="74"/>
      <c r="H118" s="74"/>
      <c r="I118" s="74"/>
      <c r="J118" s="74"/>
      <c r="K118" s="74"/>
      <c r="L118" s="74"/>
      <c r="M118" s="74"/>
      <c r="N118" s="118" t="str">
        <f t="shared" si="4"/>
        <v/>
      </c>
      <c r="O118" s="99">
        <f t="shared" si="5"/>
        <v>0</v>
      </c>
      <c r="P118" s="99">
        <f t="shared" si="6"/>
        <v>0</v>
      </c>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c r="AX118" s="75"/>
      <c r="AY118" s="75"/>
      <c r="AZ118" s="75"/>
      <c r="BA118" s="75"/>
      <c r="BB118" s="75"/>
      <c r="BC118" s="75"/>
      <c r="BD118" s="75"/>
      <c r="BE118" s="75"/>
      <c r="BF118" s="75"/>
      <c r="BG118" s="75"/>
      <c r="BH118" s="75"/>
      <c r="BI118" s="75"/>
      <c r="BJ118" s="75"/>
      <c r="BK118" s="75"/>
      <c r="BL118" s="75"/>
      <c r="BM118" s="75"/>
      <c r="BN118" s="75"/>
      <c r="BO118" s="75"/>
      <c r="BP118" s="75"/>
      <c r="BQ118" s="75"/>
      <c r="BR118" s="75"/>
      <c r="BS118" s="75"/>
      <c r="BT118" s="75"/>
      <c r="BU118" s="75"/>
      <c r="BV118" s="75"/>
      <c r="BW118" s="75"/>
      <c r="BX118" s="75"/>
      <c r="BY118" s="75"/>
      <c r="BZ118" s="75"/>
      <c r="CA118" s="75"/>
      <c r="CB118" s="75"/>
      <c r="CC118" s="75"/>
      <c r="CD118" s="75"/>
      <c r="CE118" s="75"/>
      <c r="CF118" s="75"/>
      <c r="CG118" s="75"/>
      <c r="CH118" s="75"/>
      <c r="CI118" s="75"/>
      <c r="CJ118" s="75"/>
      <c r="CK118" s="75"/>
      <c r="CL118" s="75"/>
      <c r="CM118" s="75"/>
      <c r="CN118" s="75"/>
      <c r="CO118" s="75"/>
      <c r="CP118" s="75"/>
      <c r="CQ118" s="75"/>
      <c r="CR118" s="75"/>
      <c r="CS118" s="75"/>
      <c r="CT118" s="75"/>
      <c r="CU118" s="75"/>
      <c r="CV118" s="75"/>
      <c r="CW118" s="75"/>
      <c r="CX118" s="75"/>
      <c r="CY118" s="75"/>
      <c r="CZ118" s="75"/>
      <c r="DA118" s="75"/>
      <c r="DB118" s="75"/>
      <c r="DC118" s="75"/>
      <c r="DD118" s="75"/>
    </row>
    <row r="119" spans="1:108" x14ac:dyDescent="0.2">
      <c r="A119" s="70">
        <f t="shared" si="7"/>
        <v>45766</v>
      </c>
      <c r="B119" s="74"/>
      <c r="C119" s="74"/>
      <c r="D119" s="74"/>
      <c r="E119" s="74"/>
      <c r="F119" s="74"/>
      <c r="G119" s="74"/>
      <c r="H119" s="74"/>
      <c r="I119" s="74"/>
      <c r="J119" s="74"/>
      <c r="K119" s="74"/>
      <c r="L119" s="74"/>
      <c r="M119" s="74"/>
      <c r="N119" s="118" t="str">
        <f t="shared" si="4"/>
        <v/>
      </c>
      <c r="O119" s="99">
        <f t="shared" si="5"/>
        <v>0</v>
      </c>
      <c r="P119" s="99">
        <f t="shared" si="6"/>
        <v>0</v>
      </c>
      <c r="Q119" s="75"/>
      <c r="R119" s="75"/>
      <c r="S119" s="75"/>
      <c r="T119" s="75"/>
      <c r="U119" s="75"/>
      <c r="V119" s="75"/>
      <c r="W119" s="75"/>
      <c r="X119" s="75"/>
      <c r="Y119" s="75"/>
      <c r="Z119" s="75"/>
      <c r="AA119" s="75"/>
      <c r="AB119" s="75"/>
      <c r="AC119" s="75"/>
      <c r="AD119" s="75"/>
      <c r="AE119" s="75"/>
      <c r="AF119" s="75"/>
      <c r="AG119" s="75"/>
      <c r="AH119" s="75"/>
      <c r="AI119" s="75"/>
      <c r="AJ119" s="75"/>
      <c r="AK119" s="75"/>
      <c r="AL119" s="75"/>
      <c r="AM119" s="75"/>
      <c r="AN119" s="75"/>
      <c r="AO119" s="75"/>
      <c r="AP119" s="75"/>
      <c r="AQ119" s="75"/>
      <c r="AR119" s="75"/>
      <c r="AS119" s="75"/>
      <c r="AT119" s="75"/>
      <c r="AU119" s="75"/>
      <c r="AV119" s="75"/>
      <c r="AW119" s="75"/>
      <c r="AX119" s="75"/>
      <c r="AY119" s="75"/>
      <c r="AZ119" s="75"/>
      <c r="BA119" s="75"/>
      <c r="BB119" s="75"/>
      <c r="BC119" s="75"/>
      <c r="BD119" s="75"/>
      <c r="BE119" s="75"/>
      <c r="BF119" s="75"/>
      <c r="BG119" s="75"/>
      <c r="BH119" s="75"/>
      <c r="BI119" s="75"/>
      <c r="BJ119" s="75"/>
      <c r="BK119" s="75"/>
      <c r="BL119" s="75"/>
      <c r="BM119" s="75"/>
      <c r="BN119" s="75"/>
      <c r="BO119" s="75"/>
      <c r="BP119" s="75"/>
      <c r="BQ119" s="75"/>
      <c r="BR119" s="75"/>
      <c r="BS119" s="75"/>
      <c r="BT119" s="75"/>
      <c r="BU119" s="75"/>
      <c r="BV119" s="75"/>
      <c r="BW119" s="75"/>
      <c r="BX119" s="75"/>
      <c r="BY119" s="75"/>
      <c r="BZ119" s="75"/>
      <c r="CA119" s="75"/>
      <c r="CB119" s="75"/>
      <c r="CC119" s="75"/>
      <c r="CD119" s="75"/>
      <c r="CE119" s="75"/>
      <c r="CF119" s="75"/>
      <c r="CG119" s="75"/>
      <c r="CH119" s="75"/>
      <c r="CI119" s="75"/>
      <c r="CJ119" s="75"/>
      <c r="CK119" s="75"/>
      <c r="CL119" s="75"/>
      <c r="CM119" s="75"/>
      <c r="CN119" s="75"/>
      <c r="CO119" s="75"/>
      <c r="CP119" s="75"/>
      <c r="CQ119" s="75"/>
      <c r="CR119" s="75"/>
      <c r="CS119" s="75"/>
      <c r="CT119" s="75"/>
      <c r="CU119" s="75"/>
      <c r="CV119" s="75"/>
      <c r="CW119" s="75"/>
      <c r="CX119" s="75"/>
      <c r="CY119" s="75"/>
      <c r="CZ119" s="75"/>
      <c r="DA119" s="75"/>
      <c r="DB119" s="75"/>
      <c r="DC119" s="75"/>
      <c r="DD119" s="75"/>
    </row>
    <row r="120" spans="1:108" x14ac:dyDescent="0.2">
      <c r="A120" s="70">
        <f t="shared" si="7"/>
        <v>45767</v>
      </c>
      <c r="B120" s="74"/>
      <c r="C120" s="74"/>
      <c r="D120" s="74"/>
      <c r="E120" s="74"/>
      <c r="F120" s="74"/>
      <c r="G120" s="74"/>
      <c r="H120" s="74"/>
      <c r="I120" s="74"/>
      <c r="J120" s="74"/>
      <c r="K120" s="74"/>
      <c r="L120" s="74"/>
      <c r="M120" s="74"/>
      <c r="N120" s="118" t="str">
        <f t="shared" si="4"/>
        <v/>
      </c>
      <c r="O120" s="99">
        <f t="shared" si="5"/>
        <v>0</v>
      </c>
      <c r="P120" s="99">
        <f t="shared" si="6"/>
        <v>0</v>
      </c>
      <c r="Q120" s="75"/>
      <c r="R120" s="75"/>
      <c r="S120" s="75"/>
      <c r="T120" s="75"/>
      <c r="U120" s="75"/>
      <c r="V120" s="75"/>
      <c r="W120" s="75"/>
      <c r="X120" s="75"/>
      <c r="Y120" s="75"/>
      <c r="Z120" s="75"/>
      <c r="AA120" s="75"/>
      <c r="AB120" s="75"/>
      <c r="AC120" s="75"/>
      <c r="AD120" s="75"/>
      <c r="AE120" s="75"/>
      <c r="AF120" s="75"/>
      <c r="AG120" s="75"/>
      <c r="AH120" s="75"/>
      <c r="AI120" s="75"/>
      <c r="AJ120" s="75"/>
      <c r="AK120" s="75"/>
      <c r="AL120" s="75"/>
      <c r="AM120" s="75"/>
      <c r="AN120" s="75"/>
      <c r="AO120" s="75"/>
      <c r="AP120" s="75"/>
      <c r="AQ120" s="75"/>
      <c r="AR120" s="75"/>
      <c r="AS120" s="75"/>
      <c r="AT120" s="75"/>
      <c r="AU120" s="75"/>
      <c r="AV120" s="75"/>
      <c r="AW120" s="75"/>
      <c r="AX120" s="75"/>
      <c r="AY120" s="75"/>
      <c r="AZ120" s="75"/>
      <c r="BA120" s="75"/>
      <c r="BB120" s="75"/>
      <c r="BC120" s="75"/>
      <c r="BD120" s="75"/>
      <c r="BE120" s="75"/>
      <c r="BF120" s="75"/>
      <c r="BG120" s="75"/>
      <c r="BH120" s="75"/>
      <c r="BI120" s="75"/>
      <c r="BJ120" s="75"/>
      <c r="BK120" s="75"/>
      <c r="BL120" s="75"/>
      <c r="BM120" s="75"/>
      <c r="BN120" s="75"/>
      <c r="BO120" s="75"/>
      <c r="BP120" s="75"/>
      <c r="BQ120" s="75"/>
      <c r="BR120" s="75"/>
      <c r="BS120" s="75"/>
      <c r="BT120" s="75"/>
      <c r="BU120" s="75"/>
      <c r="BV120" s="75"/>
      <c r="BW120" s="75"/>
      <c r="BX120" s="75"/>
      <c r="BY120" s="75"/>
      <c r="BZ120" s="75"/>
      <c r="CA120" s="75"/>
      <c r="CB120" s="75"/>
      <c r="CC120" s="75"/>
      <c r="CD120" s="75"/>
      <c r="CE120" s="75"/>
      <c r="CF120" s="75"/>
      <c r="CG120" s="75"/>
      <c r="CH120" s="75"/>
      <c r="CI120" s="75"/>
      <c r="CJ120" s="75"/>
      <c r="CK120" s="75"/>
      <c r="CL120" s="75"/>
      <c r="CM120" s="75"/>
      <c r="CN120" s="75"/>
      <c r="CO120" s="75"/>
      <c r="CP120" s="75"/>
      <c r="CQ120" s="75"/>
      <c r="CR120" s="75"/>
      <c r="CS120" s="75"/>
      <c r="CT120" s="75"/>
      <c r="CU120" s="75"/>
      <c r="CV120" s="75"/>
      <c r="CW120" s="75"/>
      <c r="CX120" s="75"/>
      <c r="CY120" s="75"/>
      <c r="CZ120" s="75"/>
      <c r="DA120" s="75"/>
      <c r="DB120" s="75"/>
      <c r="DC120" s="75"/>
      <c r="DD120" s="75"/>
    </row>
    <row r="121" spans="1:108" x14ac:dyDescent="0.2">
      <c r="A121" s="70">
        <f t="shared" si="7"/>
        <v>45768</v>
      </c>
      <c r="B121" s="74"/>
      <c r="C121" s="74"/>
      <c r="D121" s="74"/>
      <c r="E121" s="74"/>
      <c r="F121" s="74"/>
      <c r="G121" s="74"/>
      <c r="H121" s="74"/>
      <c r="I121" s="74"/>
      <c r="J121" s="74"/>
      <c r="K121" s="74"/>
      <c r="L121" s="74"/>
      <c r="M121" s="74"/>
      <c r="N121" s="118" t="str">
        <f t="shared" si="4"/>
        <v/>
      </c>
      <c r="O121" s="99">
        <f t="shared" si="5"/>
        <v>0</v>
      </c>
      <c r="P121" s="99">
        <f t="shared" si="6"/>
        <v>0</v>
      </c>
      <c r="Q121" s="75"/>
      <c r="R121" s="75"/>
      <c r="S121" s="75"/>
      <c r="T121" s="75"/>
      <c r="U121" s="75"/>
      <c r="V121" s="75"/>
      <c r="W121" s="75"/>
      <c r="X121" s="75"/>
      <c r="Y121" s="75"/>
      <c r="Z121" s="75"/>
      <c r="AA121" s="75"/>
      <c r="AB121" s="75"/>
      <c r="AC121" s="75"/>
      <c r="AD121" s="75"/>
      <c r="AE121" s="75"/>
      <c r="AF121" s="75"/>
      <c r="AG121" s="75"/>
      <c r="AH121" s="75"/>
      <c r="AI121" s="75"/>
      <c r="AJ121" s="75"/>
      <c r="AK121" s="75"/>
      <c r="AL121" s="75"/>
      <c r="AM121" s="75"/>
      <c r="AN121" s="75"/>
      <c r="AO121" s="75"/>
      <c r="AP121" s="75"/>
      <c r="AQ121" s="75"/>
      <c r="AR121" s="75"/>
      <c r="AS121" s="75"/>
      <c r="AT121" s="75"/>
      <c r="AU121" s="75"/>
      <c r="AV121" s="75"/>
      <c r="AW121" s="75"/>
      <c r="AX121" s="75"/>
      <c r="AY121" s="75"/>
      <c r="AZ121" s="75"/>
      <c r="BA121" s="75"/>
      <c r="BB121" s="75"/>
      <c r="BC121" s="75"/>
      <c r="BD121" s="75"/>
      <c r="BE121" s="75"/>
      <c r="BF121" s="75"/>
      <c r="BG121" s="75"/>
      <c r="BH121" s="75"/>
      <c r="BI121" s="75"/>
      <c r="BJ121" s="75"/>
      <c r="BK121" s="75"/>
      <c r="BL121" s="75"/>
      <c r="BM121" s="75"/>
      <c r="BN121" s="75"/>
      <c r="BO121" s="75"/>
      <c r="BP121" s="75"/>
      <c r="BQ121" s="75"/>
      <c r="BR121" s="75"/>
      <c r="BS121" s="75"/>
      <c r="BT121" s="75"/>
      <c r="BU121" s="75"/>
      <c r="BV121" s="75"/>
      <c r="BW121" s="75"/>
      <c r="BX121" s="75"/>
      <c r="BY121" s="75"/>
      <c r="BZ121" s="75"/>
      <c r="CA121" s="75"/>
      <c r="CB121" s="75"/>
      <c r="CC121" s="75"/>
      <c r="CD121" s="75"/>
      <c r="CE121" s="75"/>
      <c r="CF121" s="75"/>
      <c r="CG121" s="75"/>
      <c r="CH121" s="75"/>
      <c r="CI121" s="75"/>
      <c r="CJ121" s="75"/>
      <c r="CK121" s="75"/>
      <c r="CL121" s="75"/>
      <c r="CM121" s="75"/>
      <c r="CN121" s="75"/>
      <c r="CO121" s="75"/>
      <c r="CP121" s="75"/>
      <c r="CQ121" s="75"/>
      <c r="CR121" s="75"/>
      <c r="CS121" s="75"/>
      <c r="CT121" s="75"/>
      <c r="CU121" s="75"/>
      <c r="CV121" s="75"/>
      <c r="CW121" s="75"/>
      <c r="CX121" s="75"/>
      <c r="CY121" s="75"/>
      <c r="CZ121" s="75"/>
      <c r="DA121" s="75"/>
      <c r="DB121" s="75"/>
      <c r="DC121" s="75"/>
      <c r="DD121" s="75"/>
    </row>
    <row r="122" spans="1:108" x14ac:dyDescent="0.2">
      <c r="A122" s="70">
        <f t="shared" si="7"/>
        <v>45769</v>
      </c>
      <c r="B122" s="74"/>
      <c r="C122" s="74"/>
      <c r="D122" s="74"/>
      <c r="E122" s="74"/>
      <c r="F122" s="74"/>
      <c r="G122" s="74"/>
      <c r="H122" s="74"/>
      <c r="I122" s="74"/>
      <c r="J122" s="74"/>
      <c r="K122" s="74"/>
      <c r="L122" s="74"/>
      <c r="M122" s="74"/>
      <c r="N122" s="118" t="str">
        <f t="shared" si="4"/>
        <v/>
      </c>
      <c r="O122" s="99">
        <f t="shared" si="5"/>
        <v>0</v>
      </c>
      <c r="P122" s="99">
        <f t="shared" si="6"/>
        <v>0</v>
      </c>
      <c r="Q122" s="75"/>
      <c r="R122" s="75"/>
      <c r="S122" s="75"/>
      <c r="T122" s="75"/>
      <c r="U122" s="75"/>
      <c r="V122" s="75"/>
      <c r="W122" s="75"/>
      <c r="X122" s="75"/>
      <c r="Y122" s="75"/>
      <c r="Z122" s="75"/>
      <c r="AA122" s="75"/>
      <c r="AB122" s="75"/>
      <c r="AC122" s="75"/>
      <c r="AD122" s="75"/>
      <c r="AE122" s="75"/>
      <c r="AF122" s="75"/>
      <c r="AG122" s="75"/>
      <c r="AH122" s="75"/>
      <c r="AI122" s="75"/>
      <c r="AJ122" s="75"/>
      <c r="AK122" s="75"/>
      <c r="AL122" s="75"/>
      <c r="AM122" s="75"/>
      <c r="AN122" s="75"/>
      <c r="AO122" s="75"/>
      <c r="AP122" s="75"/>
      <c r="AQ122" s="75"/>
      <c r="AR122" s="75"/>
      <c r="AS122" s="75"/>
      <c r="AT122" s="75"/>
      <c r="AU122" s="75"/>
      <c r="AV122" s="75"/>
      <c r="AW122" s="75"/>
      <c r="AX122" s="75"/>
      <c r="AY122" s="75"/>
      <c r="AZ122" s="75"/>
      <c r="BA122" s="75"/>
      <c r="BB122" s="75"/>
      <c r="BC122" s="75"/>
      <c r="BD122" s="75"/>
      <c r="BE122" s="75"/>
      <c r="BF122" s="75"/>
      <c r="BG122" s="75"/>
      <c r="BH122" s="75"/>
      <c r="BI122" s="75"/>
      <c r="BJ122" s="75"/>
      <c r="BK122" s="75"/>
      <c r="BL122" s="75"/>
      <c r="BM122" s="75"/>
      <c r="BN122" s="75"/>
      <c r="BO122" s="75"/>
      <c r="BP122" s="75"/>
      <c r="BQ122" s="75"/>
      <c r="BR122" s="75"/>
      <c r="BS122" s="75"/>
      <c r="BT122" s="75"/>
      <c r="BU122" s="75"/>
      <c r="BV122" s="75"/>
      <c r="BW122" s="75"/>
      <c r="BX122" s="75"/>
      <c r="BY122" s="75"/>
      <c r="BZ122" s="75"/>
      <c r="CA122" s="75"/>
      <c r="CB122" s="75"/>
      <c r="CC122" s="75"/>
      <c r="CD122" s="75"/>
      <c r="CE122" s="75"/>
      <c r="CF122" s="75"/>
      <c r="CG122" s="75"/>
      <c r="CH122" s="75"/>
      <c r="CI122" s="75"/>
      <c r="CJ122" s="75"/>
      <c r="CK122" s="75"/>
      <c r="CL122" s="75"/>
      <c r="CM122" s="75"/>
      <c r="CN122" s="75"/>
      <c r="CO122" s="75"/>
      <c r="CP122" s="75"/>
      <c r="CQ122" s="75"/>
      <c r="CR122" s="75"/>
      <c r="CS122" s="75"/>
      <c r="CT122" s="75"/>
      <c r="CU122" s="75"/>
      <c r="CV122" s="75"/>
      <c r="CW122" s="75"/>
      <c r="CX122" s="75"/>
      <c r="CY122" s="75"/>
      <c r="CZ122" s="75"/>
      <c r="DA122" s="75"/>
      <c r="DB122" s="75"/>
      <c r="DC122" s="75"/>
      <c r="DD122" s="75"/>
    </row>
    <row r="123" spans="1:108" x14ac:dyDescent="0.2">
      <c r="A123" s="70">
        <f t="shared" si="7"/>
        <v>45770</v>
      </c>
      <c r="B123" s="74"/>
      <c r="C123" s="74"/>
      <c r="D123" s="74"/>
      <c r="E123" s="74"/>
      <c r="F123" s="74"/>
      <c r="G123" s="74"/>
      <c r="H123" s="74"/>
      <c r="I123" s="74"/>
      <c r="J123" s="74"/>
      <c r="K123" s="74"/>
      <c r="L123" s="74"/>
      <c r="M123" s="74"/>
      <c r="N123" s="118" t="str">
        <f t="shared" si="4"/>
        <v/>
      </c>
      <c r="O123" s="99">
        <f t="shared" si="5"/>
        <v>0</v>
      </c>
      <c r="P123" s="99">
        <f t="shared" si="6"/>
        <v>0</v>
      </c>
      <c r="Q123" s="75"/>
      <c r="R123" s="75"/>
      <c r="S123" s="75"/>
      <c r="T123" s="75"/>
      <c r="U123" s="75"/>
      <c r="V123" s="75"/>
      <c r="W123" s="75"/>
      <c r="X123" s="75"/>
      <c r="Y123" s="75"/>
      <c r="Z123" s="75"/>
      <c r="AA123" s="75"/>
      <c r="AB123" s="75"/>
      <c r="AC123" s="75"/>
      <c r="AD123" s="75"/>
      <c r="AE123" s="75"/>
      <c r="AF123" s="75"/>
      <c r="AG123" s="75"/>
      <c r="AH123" s="75"/>
      <c r="AI123" s="75"/>
      <c r="AJ123" s="75"/>
      <c r="AK123" s="75"/>
      <c r="AL123" s="75"/>
      <c r="AM123" s="75"/>
      <c r="AN123" s="75"/>
      <c r="AO123" s="75"/>
      <c r="AP123" s="75"/>
      <c r="AQ123" s="75"/>
      <c r="AR123" s="75"/>
      <c r="AS123" s="75"/>
      <c r="AT123" s="75"/>
      <c r="AU123" s="75"/>
      <c r="AV123" s="75"/>
      <c r="AW123" s="75"/>
      <c r="AX123" s="75"/>
      <c r="AY123" s="75"/>
      <c r="AZ123" s="75"/>
      <c r="BA123" s="75"/>
      <c r="BB123" s="75"/>
      <c r="BC123" s="75"/>
      <c r="BD123" s="75"/>
      <c r="BE123" s="75"/>
      <c r="BF123" s="75"/>
      <c r="BG123" s="75"/>
      <c r="BH123" s="75"/>
      <c r="BI123" s="75"/>
      <c r="BJ123" s="75"/>
      <c r="BK123" s="75"/>
      <c r="BL123" s="75"/>
      <c r="BM123" s="75"/>
      <c r="BN123" s="75"/>
      <c r="BO123" s="75"/>
      <c r="BP123" s="75"/>
      <c r="BQ123" s="75"/>
      <c r="BR123" s="75"/>
      <c r="BS123" s="75"/>
      <c r="BT123" s="75"/>
      <c r="BU123" s="75"/>
      <c r="BV123" s="75"/>
      <c r="BW123" s="75"/>
      <c r="BX123" s="75"/>
      <c r="BY123" s="75"/>
      <c r="BZ123" s="75"/>
      <c r="CA123" s="75"/>
      <c r="CB123" s="75"/>
      <c r="CC123" s="75"/>
      <c r="CD123" s="75"/>
      <c r="CE123" s="75"/>
      <c r="CF123" s="75"/>
      <c r="CG123" s="75"/>
      <c r="CH123" s="75"/>
      <c r="CI123" s="75"/>
      <c r="CJ123" s="75"/>
      <c r="CK123" s="75"/>
      <c r="CL123" s="75"/>
      <c r="CM123" s="75"/>
      <c r="CN123" s="75"/>
      <c r="CO123" s="75"/>
      <c r="CP123" s="75"/>
      <c r="CQ123" s="75"/>
      <c r="CR123" s="75"/>
      <c r="CS123" s="75"/>
      <c r="CT123" s="75"/>
      <c r="CU123" s="75"/>
      <c r="CV123" s="75"/>
      <c r="CW123" s="75"/>
      <c r="CX123" s="75"/>
      <c r="CY123" s="75"/>
      <c r="CZ123" s="75"/>
      <c r="DA123" s="75"/>
      <c r="DB123" s="75"/>
      <c r="DC123" s="75"/>
      <c r="DD123" s="75"/>
    </row>
    <row r="124" spans="1:108" x14ac:dyDescent="0.2">
      <c r="A124" s="70">
        <f t="shared" si="7"/>
        <v>45771</v>
      </c>
      <c r="B124" s="74"/>
      <c r="C124" s="74"/>
      <c r="D124" s="74"/>
      <c r="E124" s="74"/>
      <c r="F124" s="74"/>
      <c r="G124" s="74"/>
      <c r="H124" s="74"/>
      <c r="I124" s="74"/>
      <c r="J124" s="74"/>
      <c r="K124" s="74"/>
      <c r="L124" s="74"/>
      <c r="M124" s="74"/>
      <c r="N124" s="118" t="str">
        <f t="shared" si="4"/>
        <v/>
      </c>
      <c r="O124" s="99">
        <f t="shared" si="5"/>
        <v>0</v>
      </c>
      <c r="P124" s="99">
        <f t="shared" si="6"/>
        <v>0</v>
      </c>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c r="AX124" s="75"/>
      <c r="AY124" s="75"/>
      <c r="AZ124" s="75"/>
      <c r="BA124" s="75"/>
      <c r="BB124" s="75"/>
      <c r="BC124" s="75"/>
      <c r="BD124" s="75"/>
      <c r="BE124" s="75"/>
      <c r="BF124" s="75"/>
      <c r="BG124" s="75"/>
      <c r="BH124" s="75"/>
      <c r="BI124" s="75"/>
      <c r="BJ124" s="75"/>
      <c r="BK124" s="75"/>
      <c r="BL124" s="75"/>
      <c r="BM124" s="75"/>
      <c r="BN124" s="75"/>
      <c r="BO124" s="75"/>
      <c r="BP124" s="75"/>
      <c r="BQ124" s="75"/>
      <c r="BR124" s="75"/>
      <c r="BS124" s="75"/>
      <c r="BT124" s="75"/>
      <c r="BU124" s="75"/>
      <c r="BV124" s="75"/>
      <c r="BW124" s="75"/>
      <c r="BX124" s="75"/>
      <c r="BY124" s="75"/>
      <c r="BZ124" s="75"/>
      <c r="CA124" s="75"/>
      <c r="CB124" s="75"/>
      <c r="CC124" s="75"/>
      <c r="CD124" s="75"/>
      <c r="CE124" s="75"/>
      <c r="CF124" s="75"/>
      <c r="CG124" s="75"/>
      <c r="CH124" s="75"/>
      <c r="CI124" s="75"/>
      <c r="CJ124" s="75"/>
      <c r="CK124" s="75"/>
      <c r="CL124" s="75"/>
      <c r="CM124" s="75"/>
      <c r="CN124" s="75"/>
      <c r="CO124" s="75"/>
      <c r="CP124" s="75"/>
      <c r="CQ124" s="75"/>
      <c r="CR124" s="75"/>
      <c r="CS124" s="75"/>
      <c r="CT124" s="75"/>
      <c r="CU124" s="75"/>
      <c r="CV124" s="75"/>
      <c r="CW124" s="75"/>
      <c r="CX124" s="75"/>
      <c r="CY124" s="75"/>
      <c r="CZ124" s="75"/>
      <c r="DA124" s="75"/>
      <c r="DB124" s="75"/>
      <c r="DC124" s="75"/>
      <c r="DD124" s="75"/>
    </row>
    <row r="125" spans="1:108" x14ac:dyDescent="0.2">
      <c r="A125" s="70">
        <f t="shared" si="7"/>
        <v>45772</v>
      </c>
      <c r="B125" s="74"/>
      <c r="C125" s="74"/>
      <c r="D125" s="74"/>
      <c r="E125" s="74"/>
      <c r="F125" s="74"/>
      <c r="G125" s="74"/>
      <c r="H125" s="74"/>
      <c r="I125" s="74"/>
      <c r="J125" s="74"/>
      <c r="K125" s="74"/>
      <c r="L125" s="74"/>
      <c r="M125" s="74"/>
      <c r="N125" s="118" t="str">
        <f t="shared" si="4"/>
        <v/>
      </c>
      <c r="O125" s="99">
        <f t="shared" si="5"/>
        <v>0</v>
      </c>
      <c r="P125" s="99">
        <f t="shared" si="6"/>
        <v>0</v>
      </c>
      <c r="Q125" s="75"/>
      <c r="R125" s="75"/>
      <c r="S125" s="75"/>
      <c r="T125" s="75"/>
      <c r="U125" s="75"/>
      <c r="V125" s="75"/>
      <c r="W125" s="75"/>
      <c r="X125" s="75"/>
      <c r="Y125" s="75"/>
      <c r="Z125" s="75"/>
      <c r="AA125" s="75"/>
      <c r="AB125" s="75"/>
      <c r="AC125" s="75"/>
      <c r="AD125" s="75"/>
      <c r="AE125" s="75"/>
      <c r="AF125" s="75"/>
      <c r="AG125" s="75"/>
      <c r="AH125" s="75"/>
      <c r="AI125" s="75"/>
      <c r="AJ125" s="75"/>
      <c r="AK125" s="75"/>
      <c r="AL125" s="75"/>
      <c r="AM125" s="75"/>
      <c r="AN125" s="75"/>
      <c r="AO125" s="75"/>
      <c r="AP125" s="75"/>
      <c r="AQ125" s="75"/>
      <c r="AR125" s="75"/>
      <c r="AS125" s="75"/>
      <c r="AT125" s="75"/>
      <c r="AU125" s="75"/>
      <c r="AV125" s="75"/>
      <c r="AW125" s="75"/>
      <c r="AX125" s="75"/>
      <c r="AY125" s="75"/>
      <c r="AZ125" s="75"/>
      <c r="BA125" s="75"/>
      <c r="BB125" s="75"/>
      <c r="BC125" s="75"/>
      <c r="BD125" s="75"/>
      <c r="BE125" s="75"/>
      <c r="BF125" s="75"/>
      <c r="BG125" s="75"/>
      <c r="BH125" s="75"/>
      <c r="BI125" s="75"/>
      <c r="BJ125" s="75"/>
      <c r="BK125" s="75"/>
      <c r="BL125" s="75"/>
      <c r="BM125" s="75"/>
      <c r="BN125" s="75"/>
      <c r="BO125" s="75"/>
      <c r="BP125" s="75"/>
      <c r="BQ125" s="75"/>
      <c r="BR125" s="75"/>
      <c r="BS125" s="75"/>
      <c r="BT125" s="75"/>
      <c r="BU125" s="75"/>
      <c r="BV125" s="75"/>
      <c r="BW125" s="75"/>
      <c r="BX125" s="75"/>
      <c r="BY125" s="75"/>
      <c r="BZ125" s="75"/>
      <c r="CA125" s="75"/>
      <c r="CB125" s="75"/>
      <c r="CC125" s="75"/>
      <c r="CD125" s="75"/>
      <c r="CE125" s="75"/>
      <c r="CF125" s="75"/>
      <c r="CG125" s="75"/>
      <c r="CH125" s="75"/>
      <c r="CI125" s="75"/>
      <c r="CJ125" s="75"/>
      <c r="CK125" s="75"/>
      <c r="CL125" s="75"/>
      <c r="CM125" s="75"/>
      <c r="CN125" s="75"/>
      <c r="CO125" s="75"/>
      <c r="CP125" s="75"/>
      <c r="CQ125" s="75"/>
      <c r="CR125" s="75"/>
      <c r="CS125" s="75"/>
      <c r="CT125" s="75"/>
      <c r="CU125" s="75"/>
      <c r="CV125" s="75"/>
      <c r="CW125" s="75"/>
      <c r="CX125" s="75"/>
      <c r="CY125" s="75"/>
      <c r="CZ125" s="75"/>
      <c r="DA125" s="75"/>
      <c r="DB125" s="75"/>
      <c r="DC125" s="75"/>
      <c r="DD125" s="75"/>
    </row>
    <row r="126" spans="1:108" x14ac:dyDescent="0.2">
      <c r="A126" s="70">
        <f t="shared" si="7"/>
        <v>45773</v>
      </c>
      <c r="B126" s="74"/>
      <c r="C126" s="74"/>
      <c r="D126" s="74"/>
      <c r="E126" s="74"/>
      <c r="F126" s="74"/>
      <c r="G126" s="74"/>
      <c r="H126" s="74"/>
      <c r="I126" s="74"/>
      <c r="J126" s="74"/>
      <c r="K126" s="74"/>
      <c r="L126" s="74"/>
      <c r="M126" s="74"/>
      <c r="N126" s="118" t="str">
        <f t="shared" si="4"/>
        <v/>
      </c>
      <c r="O126" s="99">
        <f t="shared" si="5"/>
        <v>0</v>
      </c>
      <c r="P126" s="99">
        <f t="shared" si="6"/>
        <v>0</v>
      </c>
      <c r="Q126" s="75"/>
      <c r="R126" s="75"/>
      <c r="S126" s="75"/>
      <c r="T126" s="75"/>
      <c r="U126" s="75"/>
      <c r="V126" s="75"/>
      <c r="W126" s="7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row>
    <row r="127" spans="1:108" x14ac:dyDescent="0.2">
      <c r="A127" s="70">
        <f t="shared" si="7"/>
        <v>45774</v>
      </c>
      <c r="B127" s="74"/>
      <c r="C127" s="74"/>
      <c r="D127" s="74"/>
      <c r="E127" s="74"/>
      <c r="F127" s="74"/>
      <c r="G127" s="74"/>
      <c r="H127" s="74"/>
      <c r="I127" s="74"/>
      <c r="J127" s="74"/>
      <c r="K127" s="74"/>
      <c r="L127" s="74"/>
      <c r="M127" s="74"/>
      <c r="N127" s="118" t="str">
        <f t="shared" si="4"/>
        <v/>
      </c>
      <c r="O127" s="99">
        <f t="shared" si="5"/>
        <v>0</v>
      </c>
      <c r="P127" s="99">
        <f t="shared" si="6"/>
        <v>0</v>
      </c>
      <c r="Q127" s="75"/>
      <c r="R127" s="75"/>
      <c r="S127" s="75"/>
      <c r="T127" s="75"/>
      <c r="U127" s="75"/>
      <c r="V127" s="75"/>
      <c r="W127" s="75"/>
      <c r="X127" s="75"/>
      <c r="Y127" s="75"/>
      <c r="Z127" s="75"/>
      <c r="AA127" s="75"/>
      <c r="AB127" s="75"/>
      <c r="AC127" s="75"/>
      <c r="AD127" s="75"/>
      <c r="AE127" s="75"/>
      <c r="AF127" s="75"/>
      <c r="AG127" s="75"/>
      <c r="AH127" s="75"/>
      <c r="AI127" s="75"/>
      <c r="AJ127" s="75"/>
      <c r="AK127" s="75"/>
      <c r="AL127" s="75"/>
      <c r="AM127" s="75"/>
      <c r="AN127" s="75"/>
      <c r="AO127" s="75"/>
      <c r="AP127" s="75"/>
      <c r="AQ127" s="75"/>
      <c r="AR127" s="75"/>
      <c r="AS127" s="75"/>
      <c r="AT127" s="75"/>
      <c r="AU127" s="75"/>
      <c r="AV127" s="75"/>
      <c r="AW127" s="75"/>
      <c r="AX127" s="75"/>
      <c r="AY127" s="75"/>
      <c r="AZ127" s="75"/>
      <c r="BA127" s="75"/>
      <c r="BB127" s="75"/>
      <c r="BC127" s="75"/>
      <c r="BD127" s="75"/>
      <c r="BE127" s="75"/>
      <c r="BF127" s="75"/>
      <c r="BG127" s="75"/>
      <c r="BH127" s="75"/>
      <c r="BI127" s="75"/>
      <c r="BJ127" s="75"/>
      <c r="BK127" s="75"/>
      <c r="BL127" s="75"/>
      <c r="BM127" s="75"/>
      <c r="BN127" s="75"/>
      <c r="BO127" s="75"/>
      <c r="BP127" s="75"/>
      <c r="BQ127" s="75"/>
      <c r="BR127" s="75"/>
      <c r="BS127" s="75"/>
      <c r="BT127" s="75"/>
      <c r="BU127" s="75"/>
      <c r="BV127" s="75"/>
      <c r="BW127" s="75"/>
      <c r="BX127" s="75"/>
      <c r="BY127" s="75"/>
      <c r="BZ127" s="75"/>
      <c r="CA127" s="75"/>
      <c r="CB127" s="75"/>
      <c r="CC127" s="75"/>
      <c r="CD127" s="75"/>
      <c r="CE127" s="75"/>
      <c r="CF127" s="75"/>
      <c r="CG127" s="75"/>
      <c r="CH127" s="75"/>
      <c r="CI127" s="75"/>
      <c r="CJ127" s="75"/>
      <c r="CK127" s="75"/>
      <c r="CL127" s="75"/>
      <c r="CM127" s="75"/>
      <c r="CN127" s="75"/>
      <c r="CO127" s="75"/>
      <c r="CP127" s="75"/>
      <c r="CQ127" s="75"/>
      <c r="CR127" s="75"/>
      <c r="CS127" s="75"/>
      <c r="CT127" s="75"/>
      <c r="CU127" s="75"/>
      <c r="CV127" s="75"/>
      <c r="CW127" s="75"/>
      <c r="CX127" s="75"/>
      <c r="CY127" s="75"/>
      <c r="CZ127" s="75"/>
      <c r="DA127" s="75"/>
      <c r="DB127" s="75"/>
      <c r="DC127" s="75"/>
      <c r="DD127" s="75"/>
    </row>
    <row r="128" spans="1:108" x14ac:dyDescent="0.2">
      <c r="A128" s="70">
        <f t="shared" si="7"/>
        <v>45775</v>
      </c>
      <c r="B128" s="74"/>
      <c r="C128" s="74"/>
      <c r="D128" s="74"/>
      <c r="E128" s="74"/>
      <c r="F128" s="74"/>
      <c r="G128" s="74"/>
      <c r="H128" s="74"/>
      <c r="I128" s="74"/>
      <c r="J128" s="74"/>
      <c r="K128" s="74"/>
      <c r="L128" s="74"/>
      <c r="M128" s="74"/>
      <c r="N128" s="118" t="str">
        <f t="shared" si="4"/>
        <v/>
      </c>
      <c r="O128" s="99">
        <f t="shared" si="5"/>
        <v>0</v>
      </c>
      <c r="P128" s="99">
        <f t="shared" si="6"/>
        <v>0</v>
      </c>
      <c r="Q128" s="75"/>
      <c r="R128" s="75"/>
      <c r="S128" s="75"/>
      <c r="T128" s="75"/>
      <c r="U128" s="75"/>
      <c r="V128" s="75"/>
      <c r="W128" s="75"/>
      <c r="X128" s="75"/>
      <c r="Y128" s="75"/>
      <c r="Z128" s="75"/>
      <c r="AA128" s="75"/>
      <c r="AB128" s="75"/>
      <c r="AC128" s="75"/>
      <c r="AD128" s="75"/>
      <c r="AE128" s="75"/>
      <c r="AF128" s="75"/>
      <c r="AG128" s="75"/>
      <c r="AH128" s="75"/>
      <c r="AI128" s="75"/>
      <c r="AJ128" s="75"/>
      <c r="AK128" s="75"/>
      <c r="AL128" s="75"/>
      <c r="AM128" s="75"/>
      <c r="AN128" s="75"/>
      <c r="AO128" s="75"/>
      <c r="AP128" s="75"/>
      <c r="AQ128" s="75"/>
      <c r="AR128" s="75"/>
      <c r="AS128" s="75"/>
      <c r="AT128" s="75"/>
      <c r="AU128" s="75"/>
      <c r="AV128" s="75"/>
      <c r="AW128" s="75"/>
      <c r="AX128" s="75"/>
      <c r="AY128" s="75"/>
      <c r="AZ128" s="75"/>
      <c r="BA128" s="75"/>
      <c r="BB128" s="75"/>
      <c r="BC128" s="75"/>
      <c r="BD128" s="75"/>
      <c r="BE128" s="75"/>
      <c r="BF128" s="75"/>
      <c r="BG128" s="75"/>
      <c r="BH128" s="75"/>
      <c r="BI128" s="75"/>
      <c r="BJ128" s="75"/>
      <c r="BK128" s="75"/>
      <c r="BL128" s="75"/>
      <c r="BM128" s="75"/>
      <c r="BN128" s="75"/>
      <c r="BO128" s="75"/>
      <c r="BP128" s="75"/>
      <c r="BQ128" s="75"/>
      <c r="BR128" s="75"/>
      <c r="BS128" s="75"/>
      <c r="BT128" s="75"/>
      <c r="BU128" s="75"/>
      <c r="BV128" s="75"/>
      <c r="BW128" s="75"/>
      <c r="BX128" s="75"/>
      <c r="BY128" s="75"/>
      <c r="BZ128" s="75"/>
      <c r="CA128" s="75"/>
      <c r="CB128" s="75"/>
      <c r="CC128" s="75"/>
      <c r="CD128" s="75"/>
      <c r="CE128" s="75"/>
      <c r="CF128" s="75"/>
      <c r="CG128" s="75"/>
      <c r="CH128" s="75"/>
      <c r="CI128" s="75"/>
      <c r="CJ128" s="75"/>
      <c r="CK128" s="75"/>
      <c r="CL128" s="75"/>
      <c r="CM128" s="75"/>
      <c r="CN128" s="75"/>
      <c r="CO128" s="75"/>
      <c r="CP128" s="75"/>
      <c r="CQ128" s="75"/>
      <c r="CR128" s="75"/>
      <c r="CS128" s="75"/>
      <c r="CT128" s="75"/>
      <c r="CU128" s="75"/>
      <c r="CV128" s="75"/>
      <c r="CW128" s="75"/>
      <c r="CX128" s="75"/>
      <c r="CY128" s="75"/>
      <c r="CZ128" s="75"/>
      <c r="DA128" s="75"/>
      <c r="DB128" s="75"/>
      <c r="DC128" s="75"/>
      <c r="DD128" s="75"/>
    </row>
    <row r="129" spans="1:108" x14ac:dyDescent="0.2">
      <c r="A129" s="70">
        <f t="shared" si="7"/>
        <v>45776</v>
      </c>
      <c r="B129" s="74"/>
      <c r="C129" s="74"/>
      <c r="D129" s="74"/>
      <c r="E129" s="74"/>
      <c r="F129" s="74"/>
      <c r="G129" s="74"/>
      <c r="H129" s="74"/>
      <c r="I129" s="74"/>
      <c r="J129" s="74"/>
      <c r="K129" s="74"/>
      <c r="L129" s="74"/>
      <c r="M129" s="74"/>
      <c r="N129" s="118" t="str">
        <f t="shared" si="4"/>
        <v/>
      </c>
      <c r="O129" s="99">
        <f t="shared" si="5"/>
        <v>0</v>
      </c>
      <c r="P129" s="99">
        <f t="shared" si="6"/>
        <v>0</v>
      </c>
      <c r="Q129" s="75"/>
      <c r="R129" s="75"/>
      <c r="S129" s="75"/>
      <c r="T129" s="75"/>
      <c r="U129" s="75"/>
      <c r="V129" s="75"/>
      <c r="W129" s="75"/>
      <c r="X129" s="75"/>
      <c r="Y129" s="75"/>
      <c r="Z129" s="75"/>
      <c r="AA129" s="75"/>
      <c r="AB129" s="75"/>
      <c r="AC129" s="75"/>
      <c r="AD129" s="75"/>
      <c r="AE129" s="75"/>
      <c r="AF129" s="75"/>
      <c r="AG129" s="75"/>
      <c r="AH129" s="75"/>
      <c r="AI129" s="75"/>
      <c r="AJ129" s="75"/>
      <c r="AK129" s="75"/>
      <c r="AL129" s="75"/>
      <c r="AM129" s="75"/>
      <c r="AN129" s="75"/>
      <c r="AO129" s="75"/>
      <c r="AP129" s="75"/>
      <c r="AQ129" s="75"/>
      <c r="AR129" s="75"/>
      <c r="AS129" s="75"/>
      <c r="AT129" s="75"/>
      <c r="AU129" s="75"/>
      <c r="AV129" s="75"/>
      <c r="AW129" s="75"/>
      <c r="AX129" s="75"/>
      <c r="AY129" s="75"/>
      <c r="AZ129" s="75"/>
      <c r="BA129" s="75"/>
      <c r="BB129" s="75"/>
      <c r="BC129" s="75"/>
      <c r="BD129" s="75"/>
      <c r="BE129" s="75"/>
      <c r="BF129" s="75"/>
      <c r="BG129" s="75"/>
      <c r="BH129" s="75"/>
      <c r="BI129" s="75"/>
      <c r="BJ129" s="75"/>
      <c r="BK129" s="75"/>
      <c r="BL129" s="75"/>
      <c r="BM129" s="75"/>
      <c r="BN129" s="75"/>
      <c r="BO129" s="75"/>
      <c r="BP129" s="75"/>
      <c r="BQ129" s="75"/>
      <c r="BR129" s="75"/>
      <c r="BS129" s="75"/>
      <c r="BT129" s="75"/>
      <c r="BU129" s="75"/>
      <c r="BV129" s="75"/>
      <c r="BW129" s="75"/>
      <c r="BX129" s="75"/>
      <c r="BY129" s="75"/>
      <c r="BZ129" s="75"/>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row>
    <row r="130" spans="1:108" x14ac:dyDescent="0.2">
      <c r="A130" s="70">
        <f t="shared" si="7"/>
        <v>45777</v>
      </c>
      <c r="B130" s="74"/>
      <c r="C130" s="74"/>
      <c r="D130" s="74"/>
      <c r="E130" s="74"/>
      <c r="F130" s="74"/>
      <c r="G130" s="74"/>
      <c r="H130" s="74"/>
      <c r="I130" s="74"/>
      <c r="J130" s="74"/>
      <c r="K130" s="74"/>
      <c r="L130" s="74"/>
      <c r="M130" s="74"/>
      <c r="N130" s="118" t="str">
        <f t="shared" si="4"/>
        <v/>
      </c>
      <c r="O130" s="99">
        <f t="shared" si="5"/>
        <v>0</v>
      </c>
      <c r="P130" s="99">
        <f t="shared" si="6"/>
        <v>0</v>
      </c>
      <c r="Q130" s="75"/>
      <c r="R130" s="75"/>
      <c r="S130" s="75"/>
      <c r="T130" s="75"/>
      <c r="U130" s="75"/>
      <c r="V130" s="75"/>
      <c r="W130" s="75"/>
      <c r="X130" s="75"/>
      <c r="Y130" s="75"/>
      <c r="Z130" s="75"/>
      <c r="AA130" s="75"/>
      <c r="AB130" s="75"/>
      <c r="AC130" s="75"/>
      <c r="AD130" s="75"/>
      <c r="AE130" s="75"/>
      <c r="AF130" s="75"/>
      <c r="AG130" s="75"/>
      <c r="AH130" s="75"/>
      <c r="AI130" s="75"/>
      <c r="AJ130" s="75"/>
      <c r="AK130" s="75"/>
      <c r="AL130" s="75"/>
      <c r="AM130" s="75"/>
      <c r="AN130" s="75"/>
      <c r="AO130" s="75"/>
      <c r="AP130" s="75"/>
      <c r="AQ130" s="75"/>
      <c r="AR130" s="75"/>
      <c r="AS130" s="75"/>
      <c r="AT130" s="75"/>
      <c r="AU130" s="75"/>
      <c r="AV130" s="75"/>
      <c r="AW130" s="75"/>
      <c r="AX130" s="75"/>
      <c r="AY130" s="75"/>
      <c r="AZ130" s="75"/>
      <c r="BA130" s="75"/>
      <c r="BB130" s="75"/>
      <c r="BC130" s="75"/>
      <c r="BD130" s="75"/>
      <c r="BE130" s="75"/>
      <c r="BF130" s="75"/>
      <c r="BG130" s="75"/>
      <c r="BH130" s="75"/>
      <c r="BI130" s="75"/>
      <c r="BJ130" s="75"/>
      <c r="BK130" s="75"/>
      <c r="BL130" s="75"/>
      <c r="BM130" s="75"/>
      <c r="BN130" s="75"/>
      <c r="BO130" s="75"/>
      <c r="BP130" s="75"/>
      <c r="BQ130" s="75"/>
      <c r="BR130" s="75"/>
      <c r="BS130" s="75"/>
      <c r="BT130" s="75"/>
      <c r="BU130" s="75"/>
      <c r="BV130" s="75"/>
      <c r="BW130" s="75"/>
      <c r="BX130" s="75"/>
      <c r="BY130" s="75"/>
      <c r="BZ130" s="75"/>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row>
    <row r="131" spans="1:108" x14ac:dyDescent="0.2">
      <c r="A131" s="70">
        <f t="shared" si="7"/>
        <v>45778</v>
      </c>
      <c r="B131" s="74"/>
      <c r="C131" s="74"/>
      <c r="D131" s="74"/>
      <c r="E131" s="74"/>
      <c r="F131" s="74"/>
      <c r="G131" s="74"/>
      <c r="H131" s="74"/>
      <c r="I131" s="74"/>
      <c r="J131" s="74"/>
      <c r="K131" s="74"/>
      <c r="L131" s="74"/>
      <c r="M131" s="74"/>
      <c r="N131" s="118" t="str">
        <f t="shared" si="4"/>
        <v/>
      </c>
      <c r="O131" s="99">
        <f t="shared" si="5"/>
        <v>0</v>
      </c>
      <c r="P131" s="99">
        <f t="shared" si="6"/>
        <v>0</v>
      </c>
      <c r="Q131" s="75"/>
      <c r="R131" s="75"/>
      <c r="S131" s="75"/>
      <c r="T131" s="75"/>
      <c r="U131" s="75"/>
      <c r="V131" s="75"/>
      <c r="W131" s="75"/>
      <c r="X131" s="75"/>
      <c r="Y131" s="75"/>
      <c r="Z131" s="75"/>
      <c r="AA131" s="75"/>
      <c r="AB131" s="75"/>
      <c r="AC131" s="75"/>
      <c r="AD131" s="75"/>
      <c r="AE131" s="75"/>
      <c r="AF131" s="75"/>
      <c r="AG131" s="75"/>
      <c r="AH131" s="75"/>
      <c r="AI131" s="75"/>
      <c r="AJ131" s="75"/>
      <c r="AK131" s="75"/>
      <c r="AL131" s="75"/>
      <c r="AM131" s="75"/>
      <c r="AN131" s="75"/>
      <c r="AO131" s="75"/>
      <c r="AP131" s="75"/>
      <c r="AQ131" s="75"/>
      <c r="AR131" s="75"/>
      <c r="AS131" s="75"/>
      <c r="AT131" s="75"/>
      <c r="AU131" s="75"/>
      <c r="AV131" s="75"/>
      <c r="AW131" s="75"/>
      <c r="AX131" s="75"/>
      <c r="AY131" s="75"/>
      <c r="AZ131" s="75"/>
      <c r="BA131" s="75"/>
      <c r="BB131" s="75"/>
      <c r="BC131" s="75"/>
      <c r="BD131" s="75"/>
      <c r="BE131" s="75"/>
      <c r="BF131" s="75"/>
      <c r="BG131" s="75"/>
      <c r="BH131" s="75"/>
      <c r="BI131" s="75"/>
      <c r="BJ131" s="75"/>
      <c r="BK131" s="75"/>
      <c r="BL131" s="75"/>
      <c r="BM131" s="75"/>
      <c r="BN131" s="75"/>
      <c r="BO131" s="75"/>
      <c r="BP131" s="75"/>
      <c r="BQ131" s="75"/>
      <c r="BR131" s="75"/>
      <c r="BS131" s="75"/>
      <c r="BT131" s="75"/>
      <c r="BU131" s="75"/>
      <c r="BV131" s="75"/>
      <c r="BW131" s="75"/>
      <c r="BX131" s="75"/>
      <c r="BY131" s="75"/>
      <c r="BZ131" s="75"/>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row>
    <row r="132" spans="1:108" x14ac:dyDescent="0.2">
      <c r="A132" s="70">
        <f t="shared" si="7"/>
        <v>45779</v>
      </c>
      <c r="B132" s="74"/>
      <c r="C132" s="74"/>
      <c r="D132" s="74"/>
      <c r="E132" s="74"/>
      <c r="F132" s="74"/>
      <c r="G132" s="74"/>
      <c r="H132" s="74"/>
      <c r="I132" s="74"/>
      <c r="J132" s="74"/>
      <c r="K132" s="74"/>
      <c r="L132" s="74"/>
      <c r="M132" s="74"/>
      <c r="N132" s="118" t="str">
        <f t="shared" si="4"/>
        <v/>
      </c>
      <c r="O132" s="99">
        <f t="shared" si="5"/>
        <v>0</v>
      </c>
      <c r="P132" s="99">
        <f t="shared" si="6"/>
        <v>0</v>
      </c>
      <c r="Q132" s="75"/>
      <c r="R132" s="75"/>
      <c r="S132" s="75"/>
      <c r="T132" s="75"/>
      <c r="U132" s="75"/>
      <c r="V132" s="75"/>
      <c r="W132" s="75"/>
      <c r="X132" s="75"/>
      <c r="Y132" s="75"/>
      <c r="Z132" s="75"/>
      <c r="AA132" s="75"/>
      <c r="AB132" s="75"/>
      <c r="AC132" s="75"/>
      <c r="AD132" s="75"/>
      <c r="AE132" s="75"/>
      <c r="AF132" s="75"/>
      <c r="AG132" s="75"/>
      <c r="AH132" s="75"/>
      <c r="AI132" s="75"/>
      <c r="AJ132" s="75"/>
      <c r="AK132" s="75"/>
      <c r="AL132" s="75"/>
      <c r="AM132" s="75"/>
      <c r="AN132" s="75"/>
      <c r="AO132" s="75"/>
      <c r="AP132" s="75"/>
      <c r="AQ132" s="75"/>
      <c r="AR132" s="75"/>
      <c r="AS132" s="75"/>
      <c r="AT132" s="75"/>
      <c r="AU132" s="75"/>
      <c r="AV132" s="75"/>
      <c r="AW132" s="75"/>
      <c r="AX132" s="75"/>
      <c r="AY132" s="75"/>
      <c r="AZ132" s="75"/>
      <c r="BA132" s="75"/>
      <c r="BB132" s="75"/>
      <c r="BC132" s="75"/>
      <c r="BD132" s="75"/>
      <c r="BE132" s="75"/>
      <c r="BF132" s="75"/>
      <c r="BG132" s="75"/>
      <c r="BH132" s="75"/>
      <c r="BI132" s="75"/>
      <c r="BJ132" s="75"/>
      <c r="BK132" s="75"/>
      <c r="BL132" s="75"/>
      <c r="BM132" s="75"/>
      <c r="BN132" s="75"/>
      <c r="BO132" s="75"/>
      <c r="BP132" s="75"/>
      <c r="BQ132" s="75"/>
      <c r="BR132" s="75"/>
      <c r="BS132" s="75"/>
      <c r="BT132" s="75"/>
      <c r="BU132" s="75"/>
      <c r="BV132" s="75"/>
      <c r="BW132" s="75"/>
      <c r="BX132" s="75"/>
      <c r="BY132" s="75"/>
      <c r="BZ132" s="75"/>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row>
    <row r="133" spans="1:108" x14ac:dyDescent="0.2">
      <c r="A133" s="70">
        <f t="shared" si="7"/>
        <v>45780</v>
      </c>
      <c r="B133" s="74"/>
      <c r="C133" s="74"/>
      <c r="D133" s="74"/>
      <c r="E133" s="74"/>
      <c r="F133" s="74"/>
      <c r="G133" s="74"/>
      <c r="H133" s="74"/>
      <c r="I133" s="74"/>
      <c r="J133" s="74"/>
      <c r="K133" s="74"/>
      <c r="L133" s="74"/>
      <c r="M133" s="74"/>
      <c r="N133" s="118" t="str">
        <f t="shared" si="4"/>
        <v/>
      </c>
      <c r="O133" s="99">
        <f t="shared" si="5"/>
        <v>0</v>
      </c>
      <c r="P133" s="99">
        <f t="shared" si="6"/>
        <v>0</v>
      </c>
      <c r="Q133" s="75"/>
      <c r="R133" s="75"/>
      <c r="S133" s="75"/>
      <c r="T133" s="75"/>
      <c r="U133" s="75"/>
      <c r="V133" s="75"/>
      <c r="W133" s="75"/>
      <c r="X133" s="75"/>
      <c r="Y133" s="75"/>
      <c r="Z133" s="75"/>
      <c r="AA133" s="75"/>
      <c r="AB133" s="75"/>
      <c r="AC133" s="75"/>
      <c r="AD133" s="75"/>
      <c r="AE133" s="75"/>
      <c r="AF133" s="75"/>
      <c r="AG133" s="75"/>
      <c r="AH133" s="75"/>
      <c r="AI133" s="75"/>
      <c r="AJ133" s="75"/>
      <c r="AK133" s="75"/>
      <c r="AL133" s="75"/>
      <c r="AM133" s="75"/>
      <c r="AN133" s="75"/>
      <c r="AO133" s="75"/>
      <c r="AP133" s="75"/>
      <c r="AQ133" s="75"/>
      <c r="AR133" s="75"/>
      <c r="AS133" s="75"/>
      <c r="AT133" s="75"/>
      <c r="AU133" s="75"/>
      <c r="AV133" s="75"/>
      <c r="AW133" s="75"/>
      <c r="AX133" s="75"/>
      <c r="AY133" s="75"/>
      <c r="AZ133" s="75"/>
      <c r="BA133" s="75"/>
      <c r="BB133" s="75"/>
      <c r="BC133" s="75"/>
      <c r="BD133" s="75"/>
      <c r="BE133" s="75"/>
      <c r="BF133" s="75"/>
      <c r="BG133" s="75"/>
      <c r="BH133" s="75"/>
      <c r="BI133" s="75"/>
      <c r="BJ133" s="75"/>
      <c r="BK133" s="75"/>
      <c r="BL133" s="75"/>
      <c r="BM133" s="75"/>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row>
    <row r="134" spans="1:108" x14ac:dyDescent="0.2">
      <c r="A134" s="70">
        <f t="shared" si="7"/>
        <v>45781</v>
      </c>
      <c r="B134" s="74"/>
      <c r="C134" s="74"/>
      <c r="D134" s="74"/>
      <c r="E134" s="74"/>
      <c r="F134" s="74"/>
      <c r="G134" s="74"/>
      <c r="H134" s="74"/>
      <c r="I134" s="74"/>
      <c r="J134" s="74"/>
      <c r="K134" s="74"/>
      <c r="L134" s="74"/>
      <c r="M134" s="74"/>
      <c r="N134" s="118" t="str">
        <f t="shared" si="4"/>
        <v/>
      </c>
      <c r="O134" s="99">
        <f t="shared" si="5"/>
        <v>0</v>
      </c>
      <c r="P134" s="99">
        <f t="shared" si="6"/>
        <v>0</v>
      </c>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row>
    <row r="135" spans="1:108" x14ac:dyDescent="0.2">
      <c r="A135" s="70">
        <f t="shared" si="7"/>
        <v>45782</v>
      </c>
      <c r="B135" s="74"/>
      <c r="C135" s="74"/>
      <c r="D135" s="74"/>
      <c r="E135" s="74"/>
      <c r="F135" s="74"/>
      <c r="G135" s="74"/>
      <c r="H135" s="74"/>
      <c r="I135" s="74"/>
      <c r="J135" s="74"/>
      <c r="K135" s="74"/>
      <c r="L135" s="74"/>
      <c r="M135" s="74"/>
      <c r="N135" s="118" t="str">
        <f t="shared" si="4"/>
        <v/>
      </c>
      <c r="O135" s="99">
        <f t="shared" si="5"/>
        <v>0</v>
      </c>
      <c r="P135" s="99">
        <f t="shared" si="6"/>
        <v>0</v>
      </c>
      <c r="Q135" s="75"/>
      <c r="R135" s="75"/>
      <c r="S135" s="75"/>
      <c r="T135" s="75"/>
      <c r="U135" s="75"/>
      <c r="V135" s="75"/>
      <c r="W135" s="75"/>
      <c r="X135" s="75"/>
      <c r="Y135" s="75"/>
      <c r="Z135" s="75"/>
      <c r="AA135" s="75"/>
      <c r="AB135" s="75"/>
      <c r="AC135" s="75"/>
      <c r="AD135" s="75"/>
      <c r="AE135" s="75"/>
      <c r="AF135" s="75"/>
      <c r="AG135" s="75"/>
      <c r="AH135" s="75"/>
      <c r="AI135" s="75"/>
      <c r="AJ135" s="75"/>
      <c r="AK135" s="75"/>
      <c r="AL135" s="75"/>
      <c r="AM135" s="75"/>
      <c r="AN135" s="75"/>
      <c r="AO135" s="75"/>
      <c r="AP135" s="75"/>
      <c r="AQ135" s="75"/>
      <c r="AR135" s="75"/>
      <c r="AS135" s="75"/>
      <c r="AT135" s="75"/>
      <c r="AU135" s="75"/>
      <c r="AV135" s="75"/>
      <c r="AW135" s="75"/>
      <c r="AX135" s="75"/>
      <c r="AY135" s="75"/>
      <c r="AZ135" s="75"/>
      <c r="BA135" s="75"/>
      <c r="BB135" s="75"/>
      <c r="BC135" s="75"/>
      <c r="BD135" s="75"/>
      <c r="BE135" s="75"/>
      <c r="BF135" s="75"/>
      <c r="BG135" s="75"/>
      <c r="BH135" s="75"/>
      <c r="BI135" s="75"/>
      <c r="BJ135" s="75"/>
      <c r="BK135" s="75"/>
      <c r="BL135" s="75"/>
      <c r="BM135" s="75"/>
      <c r="BN135" s="75"/>
      <c r="BO135" s="75"/>
      <c r="BP135" s="75"/>
      <c r="BQ135" s="75"/>
      <c r="BR135" s="75"/>
      <c r="BS135" s="75"/>
      <c r="BT135" s="75"/>
      <c r="BU135" s="75"/>
      <c r="BV135" s="75"/>
      <c r="BW135" s="75"/>
      <c r="BX135" s="75"/>
      <c r="BY135" s="75"/>
      <c r="BZ135" s="75"/>
      <c r="CA135" s="75"/>
      <c r="CB135" s="75"/>
      <c r="CC135" s="75"/>
      <c r="CD135" s="75"/>
      <c r="CE135" s="75"/>
      <c r="CF135" s="75"/>
      <c r="CG135" s="75"/>
      <c r="CH135" s="75"/>
      <c r="CI135" s="75"/>
      <c r="CJ135" s="75"/>
      <c r="CK135" s="75"/>
      <c r="CL135" s="75"/>
      <c r="CM135" s="75"/>
      <c r="CN135" s="75"/>
      <c r="CO135" s="75"/>
      <c r="CP135" s="75"/>
      <c r="CQ135" s="75"/>
      <c r="CR135" s="75"/>
      <c r="CS135" s="75"/>
      <c r="CT135" s="75"/>
      <c r="CU135" s="75"/>
      <c r="CV135" s="75"/>
      <c r="CW135" s="75"/>
      <c r="CX135" s="75"/>
      <c r="CY135" s="75"/>
      <c r="CZ135" s="75"/>
      <c r="DA135" s="75"/>
      <c r="DB135" s="75"/>
      <c r="DC135" s="75"/>
      <c r="DD135" s="75"/>
    </row>
    <row r="136" spans="1:108" x14ac:dyDescent="0.2">
      <c r="A136" s="70">
        <f t="shared" si="7"/>
        <v>45783</v>
      </c>
      <c r="B136" s="74"/>
      <c r="C136" s="74"/>
      <c r="D136" s="74"/>
      <c r="E136" s="74"/>
      <c r="F136" s="74"/>
      <c r="G136" s="74"/>
      <c r="H136" s="74"/>
      <c r="I136" s="74"/>
      <c r="J136" s="74"/>
      <c r="K136" s="74"/>
      <c r="L136" s="74"/>
      <c r="M136" s="74"/>
      <c r="N136" s="118" t="str">
        <f t="shared" si="4"/>
        <v/>
      </c>
      <c r="O136" s="99">
        <f t="shared" si="5"/>
        <v>0</v>
      </c>
      <c r="P136" s="99">
        <f t="shared" si="6"/>
        <v>0</v>
      </c>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c r="AT136" s="75"/>
      <c r="AU136" s="75"/>
      <c r="AV136" s="75"/>
      <c r="AW136" s="75"/>
      <c r="AX136" s="75"/>
      <c r="AY136" s="75"/>
      <c r="AZ136" s="75"/>
      <c r="BA136" s="75"/>
      <c r="BB136" s="75"/>
      <c r="BC136" s="75"/>
      <c r="BD136" s="75"/>
      <c r="BE136" s="75"/>
      <c r="BF136" s="75"/>
      <c r="BG136" s="75"/>
      <c r="BH136" s="75"/>
      <c r="BI136" s="75"/>
      <c r="BJ136" s="75"/>
      <c r="BK136" s="75"/>
      <c r="BL136" s="75"/>
      <c r="BM136" s="75"/>
      <c r="BN136" s="75"/>
      <c r="BO136" s="75"/>
      <c r="BP136" s="75"/>
      <c r="BQ136" s="75"/>
      <c r="BR136" s="75"/>
      <c r="BS136" s="75"/>
      <c r="BT136" s="75"/>
      <c r="BU136" s="75"/>
      <c r="BV136" s="75"/>
      <c r="BW136" s="75"/>
      <c r="BX136" s="75"/>
      <c r="BY136" s="75"/>
      <c r="BZ136" s="75"/>
      <c r="CA136" s="75"/>
      <c r="CB136" s="75"/>
      <c r="CC136" s="75"/>
      <c r="CD136" s="75"/>
      <c r="CE136" s="75"/>
      <c r="CF136" s="75"/>
      <c r="CG136" s="75"/>
      <c r="CH136" s="75"/>
      <c r="CI136" s="75"/>
      <c r="CJ136" s="75"/>
      <c r="CK136" s="75"/>
      <c r="CL136" s="75"/>
      <c r="CM136" s="75"/>
      <c r="CN136" s="75"/>
      <c r="CO136" s="75"/>
      <c r="CP136" s="75"/>
      <c r="CQ136" s="75"/>
      <c r="CR136" s="75"/>
      <c r="CS136" s="75"/>
      <c r="CT136" s="75"/>
      <c r="CU136" s="75"/>
      <c r="CV136" s="75"/>
      <c r="CW136" s="75"/>
      <c r="CX136" s="75"/>
      <c r="CY136" s="75"/>
      <c r="CZ136" s="75"/>
      <c r="DA136" s="75"/>
      <c r="DB136" s="75"/>
      <c r="DC136" s="75"/>
      <c r="DD136" s="75"/>
    </row>
    <row r="137" spans="1:108" x14ac:dyDescent="0.2">
      <c r="A137" s="70">
        <f t="shared" si="7"/>
        <v>45784</v>
      </c>
      <c r="B137" s="74"/>
      <c r="C137" s="74"/>
      <c r="D137" s="74"/>
      <c r="E137" s="74"/>
      <c r="F137" s="74"/>
      <c r="G137" s="74"/>
      <c r="H137" s="74"/>
      <c r="I137" s="74"/>
      <c r="J137" s="74"/>
      <c r="K137" s="74"/>
      <c r="L137" s="74"/>
      <c r="M137" s="74"/>
      <c r="N137" s="118" t="str">
        <f t="shared" si="4"/>
        <v/>
      </c>
      <c r="O137" s="99">
        <f t="shared" si="5"/>
        <v>0</v>
      </c>
      <c r="P137" s="99">
        <f t="shared" si="6"/>
        <v>0</v>
      </c>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c r="AX137" s="75"/>
      <c r="AY137" s="75"/>
      <c r="AZ137" s="75"/>
      <c r="BA137" s="75"/>
      <c r="BB137" s="75"/>
      <c r="BC137" s="75"/>
      <c r="BD137" s="75"/>
      <c r="BE137" s="75"/>
      <c r="BF137" s="75"/>
      <c r="BG137" s="75"/>
      <c r="BH137" s="75"/>
      <c r="BI137" s="75"/>
      <c r="BJ137" s="75"/>
      <c r="BK137" s="75"/>
      <c r="BL137" s="75"/>
      <c r="BM137" s="75"/>
      <c r="BN137" s="75"/>
      <c r="BO137" s="75"/>
      <c r="BP137" s="75"/>
      <c r="BQ137" s="75"/>
      <c r="BR137" s="75"/>
      <c r="BS137" s="75"/>
      <c r="BT137" s="75"/>
      <c r="BU137" s="75"/>
      <c r="BV137" s="75"/>
      <c r="BW137" s="75"/>
      <c r="BX137" s="75"/>
      <c r="BY137" s="75"/>
      <c r="BZ137" s="75"/>
      <c r="CA137" s="75"/>
      <c r="CB137" s="75"/>
      <c r="CC137" s="75"/>
      <c r="CD137" s="75"/>
      <c r="CE137" s="75"/>
      <c r="CF137" s="75"/>
      <c r="CG137" s="75"/>
      <c r="CH137" s="75"/>
      <c r="CI137" s="75"/>
      <c r="CJ137" s="75"/>
      <c r="CK137" s="75"/>
      <c r="CL137" s="75"/>
      <c r="CM137" s="75"/>
      <c r="CN137" s="75"/>
      <c r="CO137" s="75"/>
      <c r="CP137" s="75"/>
      <c r="CQ137" s="75"/>
      <c r="CR137" s="75"/>
      <c r="CS137" s="75"/>
      <c r="CT137" s="75"/>
      <c r="CU137" s="75"/>
      <c r="CV137" s="75"/>
      <c r="CW137" s="75"/>
      <c r="CX137" s="75"/>
      <c r="CY137" s="75"/>
      <c r="CZ137" s="75"/>
      <c r="DA137" s="75"/>
      <c r="DB137" s="75"/>
      <c r="DC137" s="75"/>
      <c r="DD137" s="75"/>
    </row>
    <row r="138" spans="1:108" x14ac:dyDescent="0.2">
      <c r="A138" s="70">
        <f t="shared" si="7"/>
        <v>45785</v>
      </c>
      <c r="B138" s="74"/>
      <c r="C138" s="74"/>
      <c r="D138" s="74"/>
      <c r="E138" s="74"/>
      <c r="F138" s="74"/>
      <c r="G138" s="74"/>
      <c r="H138" s="74"/>
      <c r="I138" s="74"/>
      <c r="J138" s="74"/>
      <c r="K138" s="74"/>
      <c r="L138" s="74"/>
      <c r="M138" s="74"/>
      <c r="N138" s="118" t="str">
        <f t="shared" si="4"/>
        <v/>
      </c>
      <c r="O138" s="99">
        <f t="shared" si="5"/>
        <v>0</v>
      </c>
      <c r="P138" s="99">
        <f t="shared" si="6"/>
        <v>0</v>
      </c>
      <c r="Q138" s="75"/>
      <c r="R138" s="75"/>
      <c r="S138" s="75"/>
      <c r="T138" s="75"/>
      <c r="U138" s="75"/>
      <c r="V138" s="75"/>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row>
    <row r="139" spans="1:108" x14ac:dyDescent="0.2">
      <c r="A139" s="70">
        <f t="shared" si="7"/>
        <v>45786</v>
      </c>
      <c r="B139" s="74"/>
      <c r="C139" s="74"/>
      <c r="D139" s="74"/>
      <c r="E139" s="74"/>
      <c r="F139" s="74"/>
      <c r="G139" s="74"/>
      <c r="H139" s="74"/>
      <c r="I139" s="74"/>
      <c r="J139" s="74"/>
      <c r="K139" s="74"/>
      <c r="L139" s="74"/>
      <c r="M139" s="74"/>
      <c r="N139" s="118" t="str">
        <f t="shared" ref="N139:N202" si="8">IFERROR(M139/D139*100,"")</f>
        <v/>
      </c>
      <c r="O139" s="99">
        <f t="shared" ref="O139:O202" si="9">SUMIF($Q$9:$XFD$9,$Q$9,Q139:XFD139)</f>
        <v>0</v>
      </c>
      <c r="P139" s="99">
        <f t="shared" ref="P139:P202" si="10">SUMIF($Q$9:$XFD$9,$R$9,Q139:XFD139)</f>
        <v>0</v>
      </c>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c r="AX139" s="75"/>
      <c r="AY139" s="75"/>
      <c r="AZ139" s="75"/>
      <c r="BA139" s="75"/>
      <c r="BB139" s="75"/>
      <c r="BC139" s="75"/>
      <c r="BD139" s="75"/>
      <c r="BE139" s="75"/>
      <c r="BF139" s="75"/>
      <c r="BG139" s="75"/>
      <c r="BH139" s="75"/>
      <c r="BI139" s="75"/>
      <c r="BJ139" s="75"/>
      <c r="BK139" s="75"/>
      <c r="BL139" s="75"/>
      <c r="BM139" s="75"/>
      <c r="BN139" s="75"/>
      <c r="BO139" s="75"/>
      <c r="BP139" s="75"/>
      <c r="BQ139" s="75"/>
      <c r="BR139" s="75"/>
      <c r="BS139" s="75"/>
      <c r="BT139" s="75"/>
      <c r="BU139" s="75"/>
      <c r="BV139" s="75"/>
      <c r="BW139" s="75"/>
      <c r="BX139" s="75"/>
      <c r="BY139" s="75"/>
      <c r="BZ139" s="75"/>
      <c r="CA139" s="75"/>
      <c r="CB139" s="75"/>
      <c r="CC139" s="75"/>
      <c r="CD139" s="75"/>
      <c r="CE139" s="75"/>
      <c r="CF139" s="75"/>
      <c r="CG139" s="75"/>
      <c r="CH139" s="75"/>
      <c r="CI139" s="75"/>
      <c r="CJ139" s="75"/>
      <c r="CK139" s="75"/>
      <c r="CL139" s="75"/>
      <c r="CM139" s="75"/>
      <c r="CN139" s="75"/>
      <c r="CO139" s="75"/>
      <c r="CP139" s="75"/>
      <c r="CQ139" s="75"/>
      <c r="CR139" s="75"/>
      <c r="CS139" s="75"/>
      <c r="CT139" s="75"/>
      <c r="CU139" s="75"/>
      <c r="CV139" s="75"/>
      <c r="CW139" s="75"/>
      <c r="CX139" s="75"/>
      <c r="CY139" s="75"/>
      <c r="CZ139" s="75"/>
      <c r="DA139" s="75"/>
      <c r="DB139" s="75"/>
      <c r="DC139" s="75"/>
      <c r="DD139" s="75"/>
    </row>
    <row r="140" spans="1:108" x14ac:dyDescent="0.2">
      <c r="A140" s="70">
        <f t="shared" si="7"/>
        <v>45787</v>
      </c>
      <c r="B140" s="74"/>
      <c r="C140" s="74"/>
      <c r="D140" s="74"/>
      <c r="E140" s="74"/>
      <c r="F140" s="74"/>
      <c r="G140" s="74"/>
      <c r="H140" s="74"/>
      <c r="I140" s="74"/>
      <c r="J140" s="74"/>
      <c r="K140" s="74"/>
      <c r="L140" s="74"/>
      <c r="M140" s="74"/>
      <c r="N140" s="118" t="str">
        <f t="shared" si="8"/>
        <v/>
      </c>
      <c r="O140" s="99">
        <f t="shared" si="9"/>
        <v>0</v>
      </c>
      <c r="P140" s="99">
        <f t="shared" si="10"/>
        <v>0</v>
      </c>
      <c r="Q140" s="75"/>
      <c r="R140" s="75"/>
      <c r="S140" s="75"/>
      <c r="T140" s="75"/>
      <c r="U140" s="75"/>
      <c r="V140" s="75"/>
      <c r="W140" s="75"/>
      <c r="X140" s="75"/>
      <c r="Y140" s="75"/>
      <c r="Z140" s="75"/>
      <c r="AA140" s="75"/>
      <c r="AB140" s="75"/>
      <c r="AC140" s="75"/>
      <c r="AD140" s="75"/>
      <c r="AE140" s="75"/>
      <c r="AF140" s="75"/>
      <c r="AG140" s="75"/>
      <c r="AH140" s="75"/>
      <c r="AI140" s="75"/>
      <c r="AJ140" s="75"/>
      <c r="AK140" s="75"/>
      <c r="AL140" s="75"/>
      <c r="AM140" s="75"/>
      <c r="AN140" s="75"/>
      <c r="AO140" s="75"/>
      <c r="AP140" s="75"/>
      <c r="AQ140" s="75"/>
      <c r="AR140" s="75"/>
      <c r="AS140" s="75"/>
      <c r="AT140" s="75"/>
      <c r="AU140" s="75"/>
      <c r="AV140" s="75"/>
      <c r="AW140" s="75"/>
      <c r="AX140" s="75"/>
      <c r="AY140" s="75"/>
      <c r="AZ140" s="75"/>
      <c r="BA140" s="75"/>
      <c r="BB140" s="75"/>
      <c r="BC140" s="75"/>
      <c r="BD140" s="75"/>
      <c r="BE140" s="75"/>
      <c r="BF140" s="75"/>
      <c r="BG140" s="75"/>
      <c r="BH140" s="75"/>
      <c r="BI140" s="75"/>
      <c r="BJ140" s="75"/>
      <c r="BK140" s="75"/>
      <c r="BL140" s="75"/>
      <c r="BM140" s="75"/>
      <c r="BN140" s="75"/>
      <c r="BO140" s="75"/>
      <c r="BP140" s="75"/>
      <c r="BQ140" s="75"/>
      <c r="BR140" s="75"/>
      <c r="BS140" s="75"/>
      <c r="BT140" s="75"/>
      <c r="BU140" s="75"/>
      <c r="BV140" s="75"/>
      <c r="BW140" s="75"/>
      <c r="BX140" s="75"/>
      <c r="BY140" s="75"/>
      <c r="BZ140" s="75"/>
      <c r="CA140" s="75"/>
      <c r="CB140" s="75"/>
      <c r="CC140" s="75"/>
      <c r="CD140" s="75"/>
      <c r="CE140" s="75"/>
      <c r="CF140" s="75"/>
      <c r="CG140" s="75"/>
      <c r="CH140" s="75"/>
      <c r="CI140" s="75"/>
      <c r="CJ140" s="75"/>
      <c r="CK140" s="75"/>
      <c r="CL140" s="75"/>
      <c r="CM140" s="75"/>
      <c r="CN140" s="75"/>
      <c r="CO140" s="75"/>
      <c r="CP140" s="75"/>
      <c r="CQ140" s="75"/>
      <c r="CR140" s="75"/>
      <c r="CS140" s="75"/>
      <c r="CT140" s="75"/>
      <c r="CU140" s="75"/>
      <c r="CV140" s="75"/>
      <c r="CW140" s="75"/>
      <c r="CX140" s="75"/>
      <c r="CY140" s="75"/>
      <c r="CZ140" s="75"/>
      <c r="DA140" s="75"/>
      <c r="DB140" s="75"/>
      <c r="DC140" s="75"/>
      <c r="DD140" s="75"/>
    </row>
    <row r="141" spans="1:108" x14ac:dyDescent="0.2">
      <c r="A141" s="70">
        <f t="shared" ref="A141:A204" si="11">A140+1</f>
        <v>45788</v>
      </c>
      <c r="B141" s="74"/>
      <c r="C141" s="74"/>
      <c r="D141" s="74"/>
      <c r="E141" s="74"/>
      <c r="F141" s="74"/>
      <c r="G141" s="74"/>
      <c r="H141" s="74"/>
      <c r="I141" s="74"/>
      <c r="J141" s="74"/>
      <c r="K141" s="74"/>
      <c r="L141" s="74"/>
      <c r="M141" s="74"/>
      <c r="N141" s="118" t="str">
        <f t="shared" si="8"/>
        <v/>
      </c>
      <c r="O141" s="99">
        <f t="shared" si="9"/>
        <v>0</v>
      </c>
      <c r="P141" s="99">
        <f t="shared" si="10"/>
        <v>0</v>
      </c>
      <c r="Q141" s="75"/>
      <c r="R141" s="75"/>
      <c r="S141" s="75"/>
      <c r="T141" s="75"/>
      <c r="U141" s="75"/>
      <c r="V141" s="75"/>
      <c r="W141" s="75"/>
      <c r="X141" s="75"/>
      <c r="Y141" s="75"/>
      <c r="Z141" s="75"/>
      <c r="AA141" s="75"/>
      <c r="AB141" s="75"/>
      <c r="AC141" s="75"/>
      <c r="AD141" s="75"/>
      <c r="AE141" s="75"/>
      <c r="AF141" s="75"/>
      <c r="AG141" s="75"/>
      <c r="AH141" s="75"/>
      <c r="AI141" s="75"/>
      <c r="AJ141" s="75"/>
      <c r="AK141" s="75"/>
      <c r="AL141" s="75"/>
      <c r="AM141" s="75"/>
      <c r="AN141" s="75"/>
      <c r="AO141" s="75"/>
      <c r="AP141" s="75"/>
      <c r="AQ141" s="75"/>
      <c r="AR141" s="75"/>
      <c r="AS141" s="75"/>
      <c r="AT141" s="75"/>
      <c r="AU141" s="75"/>
      <c r="AV141" s="75"/>
      <c r="AW141" s="75"/>
      <c r="AX141" s="75"/>
      <c r="AY141" s="75"/>
      <c r="AZ141" s="75"/>
      <c r="BA141" s="75"/>
      <c r="BB141" s="75"/>
      <c r="BC141" s="75"/>
      <c r="BD141" s="75"/>
      <c r="BE141" s="75"/>
      <c r="BF141" s="75"/>
      <c r="BG141" s="75"/>
      <c r="BH141" s="75"/>
      <c r="BI141" s="75"/>
      <c r="BJ141" s="75"/>
      <c r="BK141" s="75"/>
      <c r="BL141" s="75"/>
      <c r="BM141" s="75"/>
      <c r="BN141" s="75"/>
      <c r="BO141" s="75"/>
      <c r="BP141" s="75"/>
      <c r="BQ141" s="75"/>
      <c r="BR141" s="75"/>
      <c r="BS141" s="75"/>
      <c r="BT141" s="75"/>
      <c r="BU141" s="75"/>
      <c r="BV141" s="75"/>
      <c r="BW141" s="75"/>
      <c r="BX141" s="75"/>
      <c r="BY141" s="75"/>
      <c r="BZ141" s="75"/>
      <c r="CA141" s="75"/>
      <c r="CB141" s="75"/>
      <c r="CC141" s="75"/>
      <c r="CD141" s="75"/>
      <c r="CE141" s="75"/>
      <c r="CF141" s="75"/>
      <c r="CG141" s="75"/>
      <c r="CH141" s="75"/>
      <c r="CI141" s="75"/>
      <c r="CJ141" s="75"/>
      <c r="CK141" s="75"/>
      <c r="CL141" s="75"/>
      <c r="CM141" s="75"/>
      <c r="CN141" s="75"/>
      <c r="CO141" s="75"/>
      <c r="CP141" s="75"/>
      <c r="CQ141" s="75"/>
      <c r="CR141" s="75"/>
      <c r="CS141" s="75"/>
      <c r="CT141" s="75"/>
      <c r="CU141" s="75"/>
      <c r="CV141" s="75"/>
      <c r="CW141" s="75"/>
      <c r="CX141" s="75"/>
      <c r="CY141" s="75"/>
      <c r="CZ141" s="75"/>
      <c r="DA141" s="75"/>
      <c r="DB141" s="75"/>
      <c r="DC141" s="75"/>
      <c r="DD141" s="75"/>
    </row>
    <row r="142" spans="1:108" x14ac:dyDescent="0.2">
      <c r="A142" s="70">
        <f t="shared" si="11"/>
        <v>45789</v>
      </c>
      <c r="B142" s="74"/>
      <c r="C142" s="74"/>
      <c r="D142" s="74"/>
      <c r="E142" s="74"/>
      <c r="F142" s="74"/>
      <c r="G142" s="74"/>
      <c r="H142" s="74"/>
      <c r="I142" s="74"/>
      <c r="J142" s="74"/>
      <c r="K142" s="74"/>
      <c r="L142" s="74"/>
      <c r="M142" s="74"/>
      <c r="N142" s="118" t="str">
        <f t="shared" si="8"/>
        <v/>
      </c>
      <c r="O142" s="99">
        <f t="shared" si="9"/>
        <v>0</v>
      </c>
      <c r="P142" s="99">
        <f t="shared" si="10"/>
        <v>0</v>
      </c>
      <c r="Q142" s="75"/>
      <c r="R142" s="75"/>
      <c r="S142" s="75"/>
      <c r="T142" s="75"/>
      <c r="U142" s="75"/>
      <c r="V142" s="75"/>
      <c r="W142" s="75"/>
      <c r="X142" s="75"/>
      <c r="Y142" s="75"/>
      <c r="Z142" s="75"/>
      <c r="AA142" s="75"/>
      <c r="AB142" s="75"/>
      <c r="AC142" s="75"/>
      <c r="AD142" s="75"/>
      <c r="AE142" s="75"/>
      <c r="AF142" s="75"/>
      <c r="AG142" s="75"/>
      <c r="AH142" s="75"/>
      <c r="AI142" s="75"/>
      <c r="AJ142" s="75"/>
      <c r="AK142" s="75"/>
      <c r="AL142" s="75"/>
      <c r="AM142" s="75"/>
      <c r="AN142" s="75"/>
      <c r="AO142" s="75"/>
      <c r="AP142" s="75"/>
      <c r="AQ142" s="75"/>
      <c r="AR142" s="75"/>
      <c r="AS142" s="75"/>
      <c r="AT142" s="75"/>
      <c r="AU142" s="75"/>
      <c r="AV142" s="75"/>
      <c r="AW142" s="75"/>
      <c r="AX142" s="75"/>
      <c r="AY142" s="75"/>
      <c r="AZ142" s="75"/>
      <c r="BA142" s="75"/>
      <c r="BB142" s="75"/>
      <c r="BC142" s="75"/>
      <c r="BD142" s="75"/>
      <c r="BE142" s="75"/>
      <c r="BF142" s="75"/>
      <c r="BG142" s="75"/>
      <c r="BH142" s="75"/>
      <c r="BI142" s="75"/>
      <c r="BJ142" s="75"/>
      <c r="BK142" s="75"/>
      <c r="BL142" s="75"/>
      <c r="BM142" s="75"/>
      <c r="BN142" s="75"/>
      <c r="BO142" s="75"/>
      <c r="BP142" s="75"/>
      <c r="BQ142" s="75"/>
      <c r="BR142" s="75"/>
      <c r="BS142" s="75"/>
      <c r="BT142" s="75"/>
      <c r="BU142" s="75"/>
      <c r="BV142" s="75"/>
      <c r="BW142" s="75"/>
      <c r="BX142" s="75"/>
      <c r="BY142" s="75"/>
      <c r="BZ142" s="75"/>
      <c r="CA142" s="75"/>
      <c r="CB142" s="75"/>
      <c r="CC142" s="75"/>
      <c r="CD142" s="75"/>
      <c r="CE142" s="75"/>
      <c r="CF142" s="75"/>
      <c r="CG142" s="75"/>
      <c r="CH142" s="75"/>
      <c r="CI142" s="75"/>
      <c r="CJ142" s="75"/>
      <c r="CK142" s="75"/>
      <c r="CL142" s="75"/>
      <c r="CM142" s="75"/>
      <c r="CN142" s="75"/>
      <c r="CO142" s="75"/>
      <c r="CP142" s="75"/>
      <c r="CQ142" s="75"/>
      <c r="CR142" s="75"/>
      <c r="CS142" s="75"/>
      <c r="CT142" s="75"/>
      <c r="CU142" s="75"/>
      <c r="CV142" s="75"/>
      <c r="CW142" s="75"/>
      <c r="CX142" s="75"/>
      <c r="CY142" s="75"/>
      <c r="CZ142" s="75"/>
      <c r="DA142" s="75"/>
      <c r="DB142" s="75"/>
      <c r="DC142" s="75"/>
      <c r="DD142" s="75"/>
    </row>
    <row r="143" spans="1:108" x14ac:dyDescent="0.2">
      <c r="A143" s="70">
        <f t="shared" si="11"/>
        <v>45790</v>
      </c>
      <c r="B143" s="74"/>
      <c r="C143" s="74"/>
      <c r="D143" s="74"/>
      <c r="E143" s="74"/>
      <c r="F143" s="74"/>
      <c r="G143" s="74"/>
      <c r="H143" s="74"/>
      <c r="I143" s="74"/>
      <c r="J143" s="74"/>
      <c r="K143" s="74"/>
      <c r="L143" s="74"/>
      <c r="M143" s="74"/>
      <c r="N143" s="118" t="str">
        <f t="shared" si="8"/>
        <v/>
      </c>
      <c r="O143" s="99">
        <f t="shared" si="9"/>
        <v>0</v>
      </c>
      <c r="P143" s="99">
        <f t="shared" si="10"/>
        <v>0</v>
      </c>
      <c r="Q143" s="75"/>
      <c r="R143" s="75"/>
      <c r="S143" s="75"/>
      <c r="T143" s="75"/>
      <c r="U143" s="75"/>
      <c r="V143" s="75"/>
      <c r="W143" s="7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row>
    <row r="144" spans="1:108" x14ac:dyDescent="0.2">
      <c r="A144" s="70">
        <f t="shared" si="11"/>
        <v>45791</v>
      </c>
      <c r="B144" s="74"/>
      <c r="C144" s="74"/>
      <c r="D144" s="74"/>
      <c r="E144" s="74"/>
      <c r="F144" s="74"/>
      <c r="G144" s="74"/>
      <c r="H144" s="74"/>
      <c r="I144" s="74"/>
      <c r="J144" s="74"/>
      <c r="K144" s="74"/>
      <c r="L144" s="74"/>
      <c r="M144" s="74"/>
      <c r="N144" s="118" t="str">
        <f t="shared" si="8"/>
        <v/>
      </c>
      <c r="O144" s="99">
        <f t="shared" si="9"/>
        <v>0</v>
      </c>
      <c r="P144" s="99">
        <f t="shared" si="10"/>
        <v>0</v>
      </c>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c r="AX144" s="75"/>
      <c r="AY144" s="75"/>
      <c r="AZ144" s="75"/>
      <c r="BA144" s="75"/>
      <c r="BB144" s="75"/>
      <c r="BC144" s="75"/>
      <c r="BD144" s="75"/>
      <c r="BE144" s="75"/>
      <c r="BF144" s="75"/>
      <c r="BG144" s="75"/>
      <c r="BH144" s="75"/>
      <c r="BI144" s="75"/>
      <c r="BJ144" s="75"/>
      <c r="BK144" s="75"/>
      <c r="BL144" s="75"/>
      <c r="BM144" s="75"/>
      <c r="BN144" s="75"/>
      <c r="BO144" s="75"/>
      <c r="BP144" s="75"/>
      <c r="BQ144" s="75"/>
      <c r="BR144" s="75"/>
      <c r="BS144" s="75"/>
      <c r="BT144" s="75"/>
      <c r="BU144" s="75"/>
      <c r="BV144" s="75"/>
      <c r="BW144" s="75"/>
      <c r="BX144" s="75"/>
      <c r="BY144" s="75"/>
      <c r="BZ144" s="75"/>
      <c r="CA144" s="75"/>
      <c r="CB144" s="75"/>
      <c r="CC144" s="75"/>
      <c r="CD144" s="75"/>
      <c r="CE144" s="75"/>
      <c r="CF144" s="75"/>
      <c r="CG144" s="75"/>
      <c r="CH144" s="75"/>
      <c r="CI144" s="75"/>
      <c r="CJ144" s="75"/>
      <c r="CK144" s="75"/>
      <c r="CL144" s="75"/>
      <c r="CM144" s="75"/>
      <c r="CN144" s="75"/>
      <c r="CO144" s="75"/>
      <c r="CP144" s="75"/>
      <c r="CQ144" s="75"/>
      <c r="CR144" s="75"/>
      <c r="CS144" s="75"/>
      <c r="CT144" s="75"/>
      <c r="CU144" s="75"/>
      <c r="CV144" s="75"/>
      <c r="CW144" s="75"/>
      <c r="CX144" s="75"/>
      <c r="CY144" s="75"/>
      <c r="CZ144" s="75"/>
      <c r="DA144" s="75"/>
      <c r="DB144" s="75"/>
      <c r="DC144" s="75"/>
      <c r="DD144" s="75"/>
    </row>
    <row r="145" spans="1:108" x14ac:dyDescent="0.2">
      <c r="A145" s="70">
        <f t="shared" si="11"/>
        <v>45792</v>
      </c>
      <c r="B145" s="74"/>
      <c r="C145" s="74"/>
      <c r="D145" s="74"/>
      <c r="E145" s="74"/>
      <c r="F145" s="74"/>
      <c r="G145" s="74"/>
      <c r="H145" s="74"/>
      <c r="I145" s="74"/>
      <c r="J145" s="74"/>
      <c r="K145" s="74"/>
      <c r="L145" s="74"/>
      <c r="M145" s="74"/>
      <c r="N145" s="118" t="str">
        <f t="shared" si="8"/>
        <v/>
      </c>
      <c r="O145" s="99">
        <f t="shared" si="9"/>
        <v>0</v>
      </c>
      <c r="P145" s="99">
        <f t="shared" si="10"/>
        <v>0</v>
      </c>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5"/>
      <c r="AY145" s="75"/>
      <c r="AZ145" s="75"/>
      <c r="BA145" s="75"/>
      <c r="BB145" s="75"/>
      <c r="BC145" s="75"/>
      <c r="BD145" s="75"/>
      <c r="BE145" s="75"/>
      <c r="BF145" s="75"/>
      <c r="BG145" s="75"/>
      <c r="BH145" s="75"/>
      <c r="BI145" s="75"/>
      <c r="BJ145" s="75"/>
      <c r="BK145" s="75"/>
      <c r="BL145" s="75"/>
      <c r="BM145" s="75"/>
      <c r="BN145" s="75"/>
      <c r="BO145" s="75"/>
      <c r="BP145" s="75"/>
      <c r="BQ145" s="75"/>
      <c r="BR145" s="75"/>
      <c r="BS145" s="75"/>
      <c r="BT145" s="75"/>
      <c r="BU145" s="75"/>
      <c r="BV145" s="75"/>
      <c r="BW145" s="75"/>
      <c r="BX145" s="75"/>
      <c r="BY145" s="75"/>
      <c r="BZ145" s="75"/>
      <c r="CA145" s="75"/>
      <c r="CB145" s="75"/>
      <c r="CC145" s="75"/>
      <c r="CD145" s="75"/>
      <c r="CE145" s="75"/>
      <c r="CF145" s="75"/>
      <c r="CG145" s="75"/>
      <c r="CH145" s="75"/>
      <c r="CI145" s="75"/>
      <c r="CJ145" s="75"/>
      <c r="CK145" s="75"/>
      <c r="CL145" s="75"/>
      <c r="CM145" s="75"/>
      <c r="CN145" s="75"/>
      <c r="CO145" s="75"/>
      <c r="CP145" s="75"/>
      <c r="CQ145" s="75"/>
      <c r="CR145" s="75"/>
      <c r="CS145" s="75"/>
      <c r="CT145" s="75"/>
      <c r="CU145" s="75"/>
      <c r="CV145" s="75"/>
      <c r="CW145" s="75"/>
      <c r="CX145" s="75"/>
      <c r="CY145" s="75"/>
      <c r="CZ145" s="75"/>
      <c r="DA145" s="75"/>
      <c r="DB145" s="75"/>
      <c r="DC145" s="75"/>
      <c r="DD145" s="75"/>
    </row>
    <row r="146" spans="1:108" x14ac:dyDescent="0.2">
      <c r="A146" s="70">
        <f t="shared" si="11"/>
        <v>45793</v>
      </c>
      <c r="B146" s="74"/>
      <c r="C146" s="74"/>
      <c r="D146" s="74"/>
      <c r="E146" s="74"/>
      <c r="F146" s="74"/>
      <c r="G146" s="74"/>
      <c r="H146" s="74"/>
      <c r="I146" s="74"/>
      <c r="J146" s="74"/>
      <c r="K146" s="74"/>
      <c r="L146" s="74"/>
      <c r="M146" s="74"/>
      <c r="N146" s="118" t="str">
        <f t="shared" si="8"/>
        <v/>
      </c>
      <c r="O146" s="99">
        <f t="shared" si="9"/>
        <v>0</v>
      </c>
      <c r="P146" s="99">
        <f t="shared" si="10"/>
        <v>0</v>
      </c>
      <c r="Q146" s="75"/>
      <c r="R146" s="75"/>
      <c r="S146" s="75"/>
      <c r="T146" s="75"/>
      <c r="U146" s="75"/>
      <c r="V146" s="75"/>
      <c r="W146" s="75"/>
      <c r="X146" s="75"/>
      <c r="Y146" s="75"/>
      <c r="Z146" s="75"/>
      <c r="AA146" s="75"/>
      <c r="AB146" s="75"/>
      <c r="AC146" s="75"/>
      <c r="AD146" s="75"/>
      <c r="AE146" s="75"/>
      <c r="AF146" s="75"/>
      <c r="AG146" s="75"/>
      <c r="AH146" s="75"/>
      <c r="AI146" s="75"/>
      <c r="AJ146" s="75"/>
      <c r="AK146" s="75"/>
      <c r="AL146" s="75"/>
      <c r="AM146" s="75"/>
      <c r="AN146" s="75"/>
      <c r="AO146" s="75"/>
      <c r="AP146" s="75"/>
      <c r="AQ146" s="75"/>
      <c r="AR146" s="75"/>
      <c r="AS146" s="75"/>
      <c r="AT146" s="75"/>
      <c r="AU146" s="75"/>
      <c r="AV146" s="75"/>
      <c r="AW146" s="75"/>
      <c r="AX146" s="75"/>
      <c r="AY146" s="75"/>
      <c r="AZ146" s="75"/>
      <c r="BA146" s="75"/>
      <c r="BB146" s="75"/>
      <c r="BC146" s="75"/>
      <c r="BD146" s="75"/>
      <c r="BE146" s="75"/>
      <c r="BF146" s="75"/>
      <c r="BG146" s="75"/>
      <c r="BH146" s="75"/>
      <c r="BI146" s="75"/>
      <c r="BJ146" s="75"/>
      <c r="BK146" s="75"/>
      <c r="BL146" s="75"/>
      <c r="BM146" s="75"/>
      <c r="BN146" s="75"/>
      <c r="BO146" s="75"/>
      <c r="BP146" s="75"/>
      <c r="BQ146" s="75"/>
      <c r="BR146" s="75"/>
      <c r="BS146" s="75"/>
      <c r="BT146" s="75"/>
      <c r="BU146" s="75"/>
      <c r="BV146" s="75"/>
      <c r="BW146" s="75"/>
      <c r="BX146" s="75"/>
      <c r="BY146" s="75"/>
      <c r="BZ146" s="75"/>
      <c r="CA146" s="75"/>
      <c r="CB146" s="75"/>
      <c r="CC146" s="75"/>
      <c r="CD146" s="75"/>
      <c r="CE146" s="75"/>
      <c r="CF146" s="75"/>
      <c r="CG146" s="75"/>
      <c r="CH146" s="75"/>
      <c r="CI146" s="75"/>
      <c r="CJ146" s="75"/>
      <c r="CK146" s="75"/>
      <c r="CL146" s="75"/>
      <c r="CM146" s="75"/>
      <c r="CN146" s="75"/>
      <c r="CO146" s="75"/>
      <c r="CP146" s="75"/>
      <c r="CQ146" s="75"/>
      <c r="CR146" s="75"/>
      <c r="CS146" s="75"/>
      <c r="CT146" s="75"/>
      <c r="CU146" s="75"/>
      <c r="CV146" s="75"/>
      <c r="CW146" s="75"/>
      <c r="CX146" s="75"/>
      <c r="CY146" s="75"/>
      <c r="CZ146" s="75"/>
      <c r="DA146" s="75"/>
      <c r="DB146" s="75"/>
      <c r="DC146" s="75"/>
      <c r="DD146" s="75"/>
    </row>
    <row r="147" spans="1:108" x14ac:dyDescent="0.2">
      <c r="A147" s="70">
        <f t="shared" si="11"/>
        <v>45794</v>
      </c>
      <c r="B147" s="74"/>
      <c r="C147" s="74"/>
      <c r="D147" s="74"/>
      <c r="E147" s="74"/>
      <c r="F147" s="74"/>
      <c r="G147" s="74"/>
      <c r="H147" s="74"/>
      <c r="I147" s="74"/>
      <c r="J147" s="74"/>
      <c r="K147" s="74"/>
      <c r="L147" s="74"/>
      <c r="M147" s="74"/>
      <c r="N147" s="118" t="str">
        <f t="shared" si="8"/>
        <v/>
      </c>
      <c r="O147" s="99">
        <f t="shared" si="9"/>
        <v>0</v>
      </c>
      <c r="P147" s="99">
        <f t="shared" si="10"/>
        <v>0</v>
      </c>
      <c r="Q147" s="75"/>
      <c r="R147" s="75"/>
      <c r="S147" s="75"/>
      <c r="T147" s="75"/>
      <c r="U147" s="75"/>
      <c r="V147" s="75"/>
      <c r="W147" s="75"/>
      <c r="X147" s="75"/>
      <c r="Y147" s="75"/>
      <c r="Z147" s="75"/>
      <c r="AA147" s="75"/>
      <c r="AB147" s="75"/>
      <c r="AC147" s="75"/>
      <c r="AD147" s="75"/>
      <c r="AE147" s="75"/>
      <c r="AF147" s="75"/>
      <c r="AG147" s="75"/>
      <c r="AH147" s="75"/>
      <c r="AI147" s="75"/>
      <c r="AJ147" s="75"/>
      <c r="AK147" s="75"/>
      <c r="AL147" s="75"/>
      <c r="AM147" s="75"/>
      <c r="AN147" s="75"/>
      <c r="AO147" s="75"/>
      <c r="AP147" s="75"/>
      <c r="AQ147" s="75"/>
      <c r="AR147" s="75"/>
      <c r="AS147" s="75"/>
      <c r="AT147" s="75"/>
      <c r="AU147" s="75"/>
      <c r="AV147" s="75"/>
      <c r="AW147" s="75"/>
      <c r="AX147" s="75"/>
      <c r="AY147" s="75"/>
      <c r="AZ147" s="75"/>
      <c r="BA147" s="75"/>
      <c r="BB147" s="75"/>
      <c r="BC147" s="75"/>
      <c r="BD147" s="75"/>
      <c r="BE147" s="75"/>
      <c r="BF147" s="75"/>
      <c r="BG147" s="75"/>
      <c r="BH147" s="75"/>
      <c r="BI147" s="75"/>
      <c r="BJ147" s="75"/>
      <c r="BK147" s="75"/>
      <c r="BL147" s="75"/>
      <c r="BM147" s="75"/>
      <c r="BN147" s="75"/>
      <c r="BO147" s="75"/>
      <c r="BP147" s="75"/>
      <c r="BQ147" s="75"/>
      <c r="BR147" s="75"/>
      <c r="BS147" s="75"/>
      <c r="BT147" s="75"/>
      <c r="BU147" s="75"/>
      <c r="BV147" s="75"/>
      <c r="BW147" s="75"/>
      <c r="BX147" s="75"/>
      <c r="BY147" s="75"/>
      <c r="BZ147" s="75"/>
      <c r="CA147" s="75"/>
      <c r="CB147" s="75"/>
      <c r="CC147" s="75"/>
      <c r="CD147" s="75"/>
      <c r="CE147" s="75"/>
      <c r="CF147" s="75"/>
      <c r="CG147" s="75"/>
      <c r="CH147" s="75"/>
      <c r="CI147" s="75"/>
      <c r="CJ147" s="75"/>
      <c r="CK147" s="75"/>
      <c r="CL147" s="75"/>
      <c r="CM147" s="75"/>
      <c r="CN147" s="75"/>
      <c r="CO147" s="75"/>
      <c r="CP147" s="75"/>
      <c r="CQ147" s="75"/>
      <c r="CR147" s="75"/>
      <c r="CS147" s="75"/>
      <c r="CT147" s="75"/>
      <c r="CU147" s="75"/>
      <c r="CV147" s="75"/>
      <c r="CW147" s="75"/>
      <c r="CX147" s="75"/>
      <c r="CY147" s="75"/>
      <c r="CZ147" s="75"/>
      <c r="DA147" s="75"/>
      <c r="DB147" s="75"/>
      <c r="DC147" s="75"/>
      <c r="DD147" s="75"/>
    </row>
    <row r="148" spans="1:108" x14ac:dyDescent="0.2">
      <c r="A148" s="70">
        <f t="shared" si="11"/>
        <v>45795</v>
      </c>
      <c r="B148" s="74"/>
      <c r="C148" s="74"/>
      <c r="D148" s="74"/>
      <c r="E148" s="74"/>
      <c r="F148" s="74"/>
      <c r="G148" s="74"/>
      <c r="H148" s="74"/>
      <c r="I148" s="74"/>
      <c r="J148" s="74"/>
      <c r="K148" s="74"/>
      <c r="L148" s="74"/>
      <c r="M148" s="74"/>
      <c r="N148" s="118" t="str">
        <f t="shared" si="8"/>
        <v/>
      </c>
      <c r="O148" s="99">
        <f t="shared" si="9"/>
        <v>0</v>
      </c>
      <c r="P148" s="99">
        <f t="shared" si="10"/>
        <v>0</v>
      </c>
      <c r="Q148" s="75"/>
      <c r="R148" s="75"/>
      <c r="S148" s="75"/>
      <c r="T148" s="75"/>
      <c r="U148" s="75"/>
      <c r="V148" s="75"/>
      <c r="W148" s="7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row>
    <row r="149" spans="1:108" x14ac:dyDescent="0.2">
      <c r="A149" s="70">
        <f t="shared" si="11"/>
        <v>45796</v>
      </c>
      <c r="B149" s="74"/>
      <c r="C149" s="74"/>
      <c r="D149" s="74"/>
      <c r="E149" s="74"/>
      <c r="F149" s="74"/>
      <c r="G149" s="74"/>
      <c r="H149" s="74"/>
      <c r="I149" s="74"/>
      <c r="J149" s="74"/>
      <c r="K149" s="74"/>
      <c r="L149" s="74"/>
      <c r="M149" s="74"/>
      <c r="N149" s="118" t="str">
        <f t="shared" si="8"/>
        <v/>
      </c>
      <c r="O149" s="99">
        <f t="shared" si="9"/>
        <v>0</v>
      </c>
      <c r="P149" s="99">
        <f t="shared" si="10"/>
        <v>0</v>
      </c>
      <c r="Q149" s="75"/>
      <c r="R149" s="75"/>
      <c r="S149" s="75"/>
      <c r="T149" s="75"/>
      <c r="U149" s="75"/>
      <c r="V149" s="75"/>
      <c r="W149" s="75"/>
      <c r="X149" s="75"/>
      <c r="Y149" s="75"/>
      <c r="Z149" s="75"/>
      <c r="AA149" s="75"/>
      <c r="AB149" s="75"/>
      <c r="AC149" s="75"/>
      <c r="AD149" s="75"/>
      <c r="AE149" s="75"/>
      <c r="AF149" s="75"/>
      <c r="AG149" s="75"/>
      <c r="AH149" s="75"/>
      <c r="AI149" s="75"/>
      <c r="AJ149" s="75"/>
      <c r="AK149" s="75"/>
      <c r="AL149" s="75"/>
      <c r="AM149" s="75"/>
      <c r="AN149" s="75"/>
      <c r="AO149" s="75"/>
      <c r="AP149" s="75"/>
      <c r="AQ149" s="75"/>
      <c r="AR149" s="75"/>
      <c r="AS149" s="75"/>
      <c r="AT149" s="75"/>
      <c r="AU149" s="75"/>
      <c r="AV149" s="75"/>
      <c r="AW149" s="75"/>
      <c r="AX149" s="75"/>
      <c r="AY149" s="75"/>
      <c r="AZ149" s="75"/>
      <c r="BA149" s="75"/>
      <c r="BB149" s="75"/>
      <c r="BC149" s="75"/>
      <c r="BD149" s="75"/>
      <c r="BE149" s="75"/>
      <c r="BF149" s="75"/>
      <c r="BG149" s="75"/>
      <c r="BH149" s="75"/>
      <c r="BI149" s="75"/>
      <c r="BJ149" s="75"/>
      <c r="BK149" s="75"/>
      <c r="BL149" s="75"/>
      <c r="BM149" s="75"/>
      <c r="BN149" s="75"/>
      <c r="BO149" s="75"/>
      <c r="BP149" s="75"/>
      <c r="BQ149" s="75"/>
      <c r="BR149" s="75"/>
      <c r="BS149" s="75"/>
      <c r="BT149" s="75"/>
      <c r="BU149" s="75"/>
      <c r="BV149" s="75"/>
      <c r="BW149" s="75"/>
      <c r="BX149" s="75"/>
      <c r="BY149" s="75"/>
      <c r="BZ149" s="75"/>
      <c r="CA149" s="75"/>
      <c r="CB149" s="75"/>
      <c r="CC149" s="75"/>
      <c r="CD149" s="75"/>
      <c r="CE149" s="75"/>
      <c r="CF149" s="75"/>
      <c r="CG149" s="75"/>
      <c r="CH149" s="75"/>
      <c r="CI149" s="75"/>
      <c r="CJ149" s="75"/>
      <c r="CK149" s="75"/>
      <c r="CL149" s="75"/>
      <c r="CM149" s="75"/>
      <c r="CN149" s="75"/>
      <c r="CO149" s="75"/>
      <c r="CP149" s="75"/>
      <c r="CQ149" s="75"/>
      <c r="CR149" s="75"/>
      <c r="CS149" s="75"/>
      <c r="CT149" s="75"/>
      <c r="CU149" s="75"/>
      <c r="CV149" s="75"/>
      <c r="CW149" s="75"/>
      <c r="CX149" s="75"/>
      <c r="CY149" s="75"/>
      <c r="CZ149" s="75"/>
      <c r="DA149" s="75"/>
      <c r="DB149" s="75"/>
      <c r="DC149" s="75"/>
      <c r="DD149" s="75"/>
    </row>
    <row r="150" spans="1:108" x14ac:dyDescent="0.2">
      <c r="A150" s="70">
        <f t="shared" si="11"/>
        <v>45797</v>
      </c>
      <c r="B150" s="74"/>
      <c r="C150" s="74"/>
      <c r="D150" s="74"/>
      <c r="E150" s="74"/>
      <c r="F150" s="74"/>
      <c r="G150" s="74"/>
      <c r="H150" s="74"/>
      <c r="I150" s="74"/>
      <c r="J150" s="74"/>
      <c r="K150" s="74"/>
      <c r="L150" s="74"/>
      <c r="M150" s="74"/>
      <c r="N150" s="118" t="str">
        <f t="shared" si="8"/>
        <v/>
      </c>
      <c r="O150" s="99">
        <f t="shared" si="9"/>
        <v>0</v>
      </c>
      <c r="P150" s="99">
        <f t="shared" si="10"/>
        <v>0</v>
      </c>
      <c r="Q150" s="75"/>
      <c r="R150" s="75"/>
      <c r="S150" s="75"/>
      <c r="T150" s="75"/>
      <c r="U150" s="75"/>
      <c r="V150" s="75"/>
      <c r="W150" s="75"/>
      <c r="X150" s="75"/>
      <c r="Y150" s="75"/>
      <c r="Z150" s="75"/>
      <c r="AA150" s="75"/>
      <c r="AB150" s="75"/>
      <c r="AC150" s="75"/>
      <c r="AD150" s="75"/>
      <c r="AE150" s="75"/>
      <c r="AF150" s="75"/>
      <c r="AG150" s="75"/>
      <c r="AH150" s="75"/>
      <c r="AI150" s="75"/>
      <c r="AJ150" s="75"/>
      <c r="AK150" s="75"/>
      <c r="AL150" s="75"/>
      <c r="AM150" s="75"/>
      <c r="AN150" s="75"/>
      <c r="AO150" s="75"/>
      <c r="AP150" s="75"/>
      <c r="AQ150" s="75"/>
      <c r="AR150" s="75"/>
      <c r="AS150" s="75"/>
      <c r="AT150" s="75"/>
      <c r="AU150" s="75"/>
      <c r="AV150" s="75"/>
      <c r="AW150" s="75"/>
      <c r="AX150" s="75"/>
      <c r="AY150" s="75"/>
      <c r="AZ150" s="75"/>
      <c r="BA150" s="75"/>
      <c r="BB150" s="75"/>
      <c r="BC150" s="75"/>
      <c r="BD150" s="75"/>
      <c r="BE150" s="75"/>
      <c r="BF150" s="75"/>
      <c r="BG150" s="75"/>
      <c r="BH150" s="75"/>
      <c r="BI150" s="75"/>
      <c r="BJ150" s="75"/>
      <c r="BK150" s="75"/>
      <c r="BL150" s="75"/>
      <c r="BM150" s="75"/>
      <c r="BN150" s="75"/>
      <c r="BO150" s="75"/>
      <c r="BP150" s="75"/>
      <c r="BQ150" s="75"/>
      <c r="BR150" s="75"/>
      <c r="BS150" s="75"/>
      <c r="BT150" s="75"/>
      <c r="BU150" s="75"/>
      <c r="BV150" s="75"/>
      <c r="BW150" s="75"/>
      <c r="BX150" s="75"/>
      <c r="BY150" s="75"/>
      <c r="BZ150" s="75"/>
      <c r="CA150" s="75"/>
      <c r="CB150" s="75"/>
      <c r="CC150" s="75"/>
      <c r="CD150" s="75"/>
      <c r="CE150" s="75"/>
      <c r="CF150" s="75"/>
      <c r="CG150" s="75"/>
      <c r="CH150" s="75"/>
      <c r="CI150" s="75"/>
      <c r="CJ150" s="75"/>
      <c r="CK150" s="75"/>
      <c r="CL150" s="75"/>
      <c r="CM150" s="75"/>
      <c r="CN150" s="75"/>
      <c r="CO150" s="75"/>
      <c r="CP150" s="75"/>
      <c r="CQ150" s="75"/>
      <c r="CR150" s="75"/>
      <c r="CS150" s="75"/>
      <c r="CT150" s="75"/>
      <c r="CU150" s="75"/>
      <c r="CV150" s="75"/>
      <c r="CW150" s="75"/>
      <c r="CX150" s="75"/>
      <c r="CY150" s="75"/>
      <c r="CZ150" s="75"/>
      <c r="DA150" s="75"/>
      <c r="DB150" s="75"/>
      <c r="DC150" s="75"/>
      <c r="DD150" s="75"/>
    </row>
    <row r="151" spans="1:108" x14ac:dyDescent="0.2">
      <c r="A151" s="70">
        <f t="shared" si="11"/>
        <v>45798</v>
      </c>
      <c r="B151" s="74"/>
      <c r="C151" s="74"/>
      <c r="D151" s="74"/>
      <c r="E151" s="74"/>
      <c r="F151" s="74"/>
      <c r="G151" s="74"/>
      <c r="H151" s="74"/>
      <c r="I151" s="74"/>
      <c r="J151" s="74"/>
      <c r="K151" s="74"/>
      <c r="L151" s="74"/>
      <c r="M151" s="74"/>
      <c r="N151" s="118" t="str">
        <f t="shared" si="8"/>
        <v/>
      </c>
      <c r="O151" s="99">
        <f t="shared" si="9"/>
        <v>0</v>
      </c>
      <c r="P151" s="99">
        <f t="shared" si="10"/>
        <v>0</v>
      </c>
      <c r="Q151" s="75"/>
      <c r="R151" s="75"/>
      <c r="S151" s="75"/>
      <c r="T151" s="75"/>
      <c r="U151" s="75"/>
      <c r="V151" s="75"/>
      <c r="W151" s="75"/>
      <c r="X151" s="75"/>
      <c r="Y151" s="75"/>
      <c r="Z151" s="75"/>
      <c r="AA151" s="75"/>
      <c r="AB151" s="75"/>
      <c r="AC151" s="75"/>
      <c r="AD151" s="75"/>
      <c r="AE151" s="75"/>
      <c r="AF151" s="75"/>
      <c r="AG151" s="75"/>
      <c r="AH151" s="75"/>
      <c r="AI151" s="75"/>
      <c r="AJ151" s="75"/>
      <c r="AK151" s="75"/>
      <c r="AL151" s="75"/>
      <c r="AM151" s="75"/>
      <c r="AN151" s="75"/>
      <c r="AO151" s="75"/>
      <c r="AP151" s="75"/>
      <c r="AQ151" s="75"/>
      <c r="AR151" s="75"/>
      <c r="AS151" s="75"/>
      <c r="AT151" s="75"/>
      <c r="AU151" s="75"/>
      <c r="AV151" s="75"/>
      <c r="AW151" s="75"/>
      <c r="AX151" s="75"/>
      <c r="AY151" s="75"/>
      <c r="AZ151" s="75"/>
      <c r="BA151" s="75"/>
      <c r="BB151" s="75"/>
      <c r="BC151" s="75"/>
      <c r="BD151" s="75"/>
      <c r="BE151" s="75"/>
      <c r="BF151" s="75"/>
      <c r="BG151" s="75"/>
      <c r="BH151" s="75"/>
      <c r="BI151" s="75"/>
      <c r="BJ151" s="75"/>
      <c r="BK151" s="75"/>
      <c r="BL151" s="75"/>
      <c r="BM151" s="75"/>
      <c r="BN151" s="75"/>
      <c r="BO151" s="75"/>
      <c r="BP151" s="75"/>
      <c r="BQ151" s="75"/>
      <c r="BR151" s="75"/>
      <c r="BS151" s="75"/>
      <c r="BT151" s="75"/>
      <c r="BU151" s="75"/>
      <c r="BV151" s="75"/>
      <c r="BW151" s="75"/>
      <c r="BX151" s="75"/>
      <c r="BY151" s="75"/>
      <c r="BZ151" s="75"/>
      <c r="CA151" s="75"/>
      <c r="CB151" s="75"/>
      <c r="CC151" s="75"/>
      <c r="CD151" s="75"/>
      <c r="CE151" s="75"/>
      <c r="CF151" s="75"/>
      <c r="CG151" s="75"/>
      <c r="CH151" s="75"/>
      <c r="CI151" s="75"/>
      <c r="CJ151" s="75"/>
      <c r="CK151" s="75"/>
      <c r="CL151" s="75"/>
      <c r="CM151" s="75"/>
      <c r="CN151" s="75"/>
      <c r="CO151" s="75"/>
      <c r="CP151" s="75"/>
      <c r="CQ151" s="75"/>
      <c r="CR151" s="75"/>
      <c r="CS151" s="75"/>
      <c r="CT151" s="75"/>
      <c r="CU151" s="75"/>
      <c r="CV151" s="75"/>
      <c r="CW151" s="75"/>
      <c r="CX151" s="75"/>
      <c r="CY151" s="75"/>
      <c r="CZ151" s="75"/>
      <c r="DA151" s="75"/>
      <c r="DB151" s="75"/>
      <c r="DC151" s="75"/>
      <c r="DD151" s="75"/>
    </row>
    <row r="152" spans="1:108" x14ac:dyDescent="0.2">
      <c r="A152" s="70">
        <f t="shared" si="11"/>
        <v>45799</v>
      </c>
      <c r="B152" s="74"/>
      <c r="C152" s="74"/>
      <c r="D152" s="74"/>
      <c r="E152" s="74"/>
      <c r="F152" s="74"/>
      <c r="G152" s="74"/>
      <c r="H152" s="74"/>
      <c r="I152" s="74"/>
      <c r="J152" s="74"/>
      <c r="K152" s="74"/>
      <c r="L152" s="74"/>
      <c r="M152" s="74"/>
      <c r="N152" s="118" t="str">
        <f t="shared" si="8"/>
        <v/>
      </c>
      <c r="O152" s="99">
        <f t="shared" si="9"/>
        <v>0</v>
      </c>
      <c r="P152" s="99">
        <f t="shared" si="10"/>
        <v>0</v>
      </c>
      <c r="Q152" s="75"/>
      <c r="R152" s="75"/>
      <c r="S152" s="75"/>
      <c r="T152" s="75"/>
      <c r="U152" s="75"/>
      <c r="V152" s="75"/>
      <c r="W152" s="75"/>
      <c r="X152" s="75"/>
      <c r="Y152" s="75"/>
      <c r="Z152" s="75"/>
      <c r="AA152" s="75"/>
      <c r="AB152" s="75"/>
      <c r="AC152" s="75"/>
      <c r="AD152" s="75"/>
      <c r="AE152" s="75"/>
      <c r="AF152" s="75"/>
      <c r="AG152" s="75"/>
      <c r="AH152" s="75"/>
      <c r="AI152" s="75"/>
      <c r="AJ152" s="75"/>
      <c r="AK152" s="75"/>
      <c r="AL152" s="75"/>
      <c r="AM152" s="75"/>
      <c r="AN152" s="75"/>
      <c r="AO152" s="75"/>
      <c r="AP152" s="75"/>
      <c r="AQ152" s="75"/>
      <c r="AR152" s="75"/>
      <c r="AS152" s="75"/>
      <c r="AT152" s="75"/>
      <c r="AU152" s="75"/>
      <c r="AV152" s="75"/>
      <c r="AW152" s="75"/>
      <c r="AX152" s="75"/>
      <c r="AY152" s="75"/>
      <c r="AZ152" s="75"/>
      <c r="BA152" s="75"/>
      <c r="BB152" s="75"/>
      <c r="BC152" s="75"/>
      <c r="BD152" s="75"/>
      <c r="BE152" s="75"/>
      <c r="BF152" s="75"/>
      <c r="BG152" s="75"/>
      <c r="BH152" s="75"/>
      <c r="BI152" s="75"/>
      <c r="BJ152" s="75"/>
      <c r="BK152" s="75"/>
      <c r="BL152" s="75"/>
      <c r="BM152" s="75"/>
      <c r="BN152" s="75"/>
      <c r="BO152" s="75"/>
      <c r="BP152" s="75"/>
      <c r="BQ152" s="75"/>
      <c r="BR152" s="75"/>
      <c r="BS152" s="75"/>
      <c r="BT152" s="75"/>
      <c r="BU152" s="75"/>
      <c r="BV152" s="75"/>
      <c r="BW152" s="75"/>
      <c r="BX152" s="75"/>
      <c r="BY152" s="75"/>
      <c r="BZ152" s="75"/>
      <c r="CA152" s="75"/>
      <c r="CB152" s="75"/>
      <c r="CC152" s="75"/>
      <c r="CD152" s="75"/>
      <c r="CE152" s="75"/>
      <c r="CF152" s="75"/>
      <c r="CG152" s="75"/>
      <c r="CH152" s="75"/>
      <c r="CI152" s="75"/>
      <c r="CJ152" s="75"/>
      <c r="CK152" s="75"/>
      <c r="CL152" s="75"/>
      <c r="CM152" s="75"/>
      <c r="CN152" s="75"/>
      <c r="CO152" s="75"/>
      <c r="CP152" s="75"/>
      <c r="CQ152" s="75"/>
      <c r="CR152" s="75"/>
      <c r="CS152" s="75"/>
      <c r="CT152" s="75"/>
      <c r="CU152" s="75"/>
      <c r="CV152" s="75"/>
      <c r="CW152" s="75"/>
      <c r="CX152" s="75"/>
      <c r="CY152" s="75"/>
      <c r="CZ152" s="75"/>
      <c r="DA152" s="75"/>
      <c r="DB152" s="75"/>
      <c r="DC152" s="75"/>
      <c r="DD152" s="75"/>
    </row>
    <row r="153" spans="1:108" x14ac:dyDescent="0.2">
      <c r="A153" s="70">
        <f t="shared" si="11"/>
        <v>45800</v>
      </c>
      <c r="B153" s="74"/>
      <c r="C153" s="74"/>
      <c r="D153" s="74"/>
      <c r="E153" s="74"/>
      <c r="F153" s="74"/>
      <c r="G153" s="74"/>
      <c r="H153" s="74"/>
      <c r="I153" s="74"/>
      <c r="J153" s="74"/>
      <c r="K153" s="74"/>
      <c r="L153" s="74"/>
      <c r="M153" s="74"/>
      <c r="N153" s="118" t="str">
        <f t="shared" si="8"/>
        <v/>
      </c>
      <c r="O153" s="99">
        <f t="shared" si="9"/>
        <v>0</v>
      </c>
      <c r="P153" s="99">
        <f t="shared" si="10"/>
        <v>0</v>
      </c>
      <c r="Q153" s="75"/>
      <c r="R153" s="75"/>
      <c r="S153" s="75"/>
      <c r="T153" s="75"/>
      <c r="U153" s="75"/>
      <c r="V153" s="75"/>
      <c r="W153" s="75"/>
      <c r="X153" s="75"/>
      <c r="Y153" s="75"/>
      <c r="Z153" s="75"/>
      <c r="AA153" s="75"/>
      <c r="AB153" s="75"/>
      <c r="AC153" s="75"/>
      <c r="AD153" s="75"/>
      <c r="AE153" s="75"/>
      <c r="AF153" s="75"/>
      <c r="AG153" s="75"/>
      <c r="AH153" s="75"/>
      <c r="AI153" s="75"/>
      <c r="AJ153" s="75"/>
      <c r="AK153" s="75"/>
      <c r="AL153" s="75"/>
      <c r="AM153" s="75"/>
      <c r="AN153" s="75"/>
      <c r="AO153" s="75"/>
      <c r="AP153" s="75"/>
      <c r="AQ153" s="75"/>
      <c r="AR153" s="75"/>
      <c r="AS153" s="75"/>
      <c r="AT153" s="75"/>
      <c r="AU153" s="75"/>
      <c r="AV153" s="75"/>
      <c r="AW153" s="75"/>
      <c r="AX153" s="75"/>
      <c r="AY153" s="75"/>
      <c r="AZ153" s="75"/>
      <c r="BA153" s="75"/>
      <c r="BB153" s="75"/>
      <c r="BC153" s="75"/>
      <c r="BD153" s="75"/>
      <c r="BE153" s="75"/>
      <c r="BF153" s="75"/>
      <c r="BG153" s="75"/>
      <c r="BH153" s="75"/>
      <c r="BI153" s="75"/>
      <c r="BJ153" s="75"/>
      <c r="BK153" s="75"/>
      <c r="BL153" s="75"/>
      <c r="BM153" s="75"/>
      <c r="BN153" s="75"/>
      <c r="BO153" s="75"/>
      <c r="BP153" s="75"/>
      <c r="BQ153" s="75"/>
      <c r="BR153" s="75"/>
      <c r="BS153" s="75"/>
      <c r="BT153" s="75"/>
      <c r="BU153" s="75"/>
      <c r="BV153" s="75"/>
      <c r="BW153" s="75"/>
      <c r="BX153" s="75"/>
      <c r="BY153" s="75"/>
      <c r="BZ153" s="75"/>
      <c r="CA153" s="75"/>
      <c r="CB153" s="75"/>
      <c r="CC153" s="75"/>
      <c r="CD153" s="75"/>
      <c r="CE153" s="75"/>
      <c r="CF153" s="75"/>
      <c r="CG153" s="75"/>
      <c r="CH153" s="75"/>
      <c r="CI153" s="75"/>
      <c r="CJ153" s="75"/>
      <c r="CK153" s="75"/>
      <c r="CL153" s="75"/>
      <c r="CM153" s="75"/>
      <c r="CN153" s="75"/>
      <c r="CO153" s="75"/>
      <c r="CP153" s="75"/>
      <c r="CQ153" s="75"/>
      <c r="CR153" s="75"/>
      <c r="CS153" s="75"/>
      <c r="CT153" s="75"/>
      <c r="CU153" s="75"/>
      <c r="CV153" s="75"/>
      <c r="CW153" s="75"/>
      <c r="CX153" s="75"/>
      <c r="CY153" s="75"/>
      <c r="CZ153" s="75"/>
      <c r="DA153" s="75"/>
      <c r="DB153" s="75"/>
      <c r="DC153" s="75"/>
      <c r="DD153" s="75"/>
    </row>
    <row r="154" spans="1:108" x14ac:dyDescent="0.2">
      <c r="A154" s="70">
        <f t="shared" si="11"/>
        <v>45801</v>
      </c>
      <c r="B154" s="74"/>
      <c r="C154" s="74"/>
      <c r="D154" s="74"/>
      <c r="E154" s="74"/>
      <c r="F154" s="74"/>
      <c r="G154" s="74"/>
      <c r="H154" s="74"/>
      <c r="I154" s="74"/>
      <c r="J154" s="74"/>
      <c r="K154" s="74"/>
      <c r="L154" s="74"/>
      <c r="M154" s="74"/>
      <c r="N154" s="118" t="str">
        <f t="shared" si="8"/>
        <v/>
      </c>
      <c r="O154" s="99">
        <f t="shared" si="9"/>
        <v>0</v>
      </c>
      <c r="P154" s="99">
        <f t="shared" si="10"/>
        <v>0</v>
      </c>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c r="AX154" s="75"/>
      <c r="AY154" s="75"/>
      <c r="AZ154" s="75"/>
      <c r="BA154" s="75"/>
      <c r="BB154" s="75"/>
      <c r="BC154" s="75"/>
      <c r="BD154" s="75"/>
      <c r="BE154" s="75"/>
      <c r="BF154" s="75"/>
      <c r="BG154" s="75"/>
      <c r="BH154" s="75"/>
      <c r="BI154" s="75"/>
      <c r="BJ154" s="75"/>
      <c r="BK154" s="75"/>
      <c r="BL154" s="75"/>
      <c r="BM154" s="75"/>
      <c r="BN154" s="75"/>
      <c r="BO154" s="75"/>
      <c r="BP154" s="75"/>
      <c r="BQ154" s="75"/>
      <c r="BR154" s="75"/>
      <c r="BS154" s="75"/>
      <c r="BT154" s="75"/>
      <c r="BU154" s="75"/>
      <c r="BV154" s="75"/>
      <c r="BW154" s="75"/>
      <c r="BX154" s="75"/>
      <c r="BY154" s="75"/>
      <c r="BZ154" s="75"/>
      <c r="CA154" s="75"/>
      <c r="CB154" s="75"/>
      <c r="CC154" s="75"/>
      <c r="CD154" s="75"/>
      <c r="CE154" s="75"/>
      <c r="CF154" s="75"/>
      <c r="CG154" s="75"/>
      <c r="CH154" s="75"/>
      <c r="CI154" s="75"/>
      <c r="CJ154" s="75"/>
      <c r="CK154" s="75"/>
      <c r="CL154" s="75"/>
      <c r="CM154" s="75"/>
      <c r="CN154" s="75"/>
      <c r="CO154" s="75"/>
      <c r="CP154" s="75"/>
      <c r="CQ154" s="75"/>
      <c r="CR154" s="75"/>
      <c r="CS154" s="75"/>
      <c r="CT154" s="75"/>
      <c r="CU154" s="75"/>
      <c r="CV154" s="75"/>
      <c r="CW154" s="75"/>
      <c r="CX154" s="75"/>
      <c r="CY154" s="75"/>
      <c r="CZ154" s="75"/>
      <c r="DA154" s="75"/>
      <c r="DB154" s="75"/>
      <c r="DC154" s="75"/>
      <c r="DD154" s="75"/>
    </row>
    <row r="155" spans="1:108" x14ac:dyDescent="0.2">
      <c r="A155" s="70">
        <f t="shared" si="11"/>
        <v>45802</v>
      </c>
      <c r="B155" s="74"/>
      <c r="C155" s="74"/>
      <c r="D155" s="74"/>
      <c r="E155" s="74"/>
      <c r="F155" s="74"/>
      <c r="G155" s="74"/>
      <c r="H155" s="74"/>
      <c r="I155" s="74"/>
      <c r="J155" s="74"/>
      <c r="K155" s="74"/>
      <c r="L155" s="74"/>
      <c r="M155" s="74"/>
      <c r="N155" s="118" t="str">
        <f t="shared" si="8"/>
        <v/>
      </c>
      <c r="O155" s="99">
        <f t="shared" si="9"/>
        <v>0</v>
      </c>
      <c r="P155" s="99">
        <f t="shared" si="10"/>
        <v>0</v>
      </c>
      <c r="Q155" s="75"/>
      <c r="R155" s="75"/>
      <c r="S155" s="75"/>
      <c r="T155" s="75"/>
      <c r="U155" s="75"/>
      <c r="V155" s="75"/>
      <c r="W155" s="75"/>
      <c r="X155" s="75"/>
      <c r="Y155" s="75"/>
      <c r="Z155" s="75"/>
      <c r="AA155" s="75"/>
      <c r="AB155" s="75"/>
      <c r="AC155" s="75"/>
      <c r="AD155" s="75"/>
      <c r="AE155" s="75"/>
      <c r="AF155" s="75"/>
      <c r="AG155" s="75"/>
      <c r="AH155" s="75"/>
      <c r="AI155" s="75"/>
      <c r="AJ155" s="75"/>
      <c r="AK155" s="75"/>
      <c r="AL155" s="75"/>
      <c r="AM155" s="75"/>
      <c r="AN155" s="75"/>
      <c r="AO155" s="75"/>
      <c r="AP155" s="75"/>
      <c r="AQ155" s="75"/>
      <c r="AR155" s="75"/>
      <c r="AS155" s="75"/>
      <c r="AT155" s="75"/>
      <c r="AU155" s="75"/>
      <c r="AV155" s="75"/>
      <c r="AW155" s="75"/>
      <c r="AX155" s="75"/>
      <c r="AY155" s="75"/>
      <c r="AZ155" s="75"/>
      <c r="BA155" s="75"/>
      <c r="BB155" s="75"/>
      <c r="BC155" s="75"/>
      <c r="BD155" s="75"/>
      <c r="BE155" s="75"/>
      <c r="BF155" s="75"/>
      <c r="BG155" s="75"/>
      <c r="BH155" s="75"/>
      <c r="BI155" s="75"/>
      <c r="BJ155" s="75"/>
      <c r="BK155" s="75"/>
      <c r="BL155" s="75"/>
      <c r="BM155" s="75"/>
      <c r="BN155" s="75"/>
      <c r="BO155" s="75"/>
      <c r="BP155" s="75"/>
      <c r="BQ155" s="75"/>
      <c r="BR155" s="75"/>
      <c r="BS155" s="75"/>
      <c r="BT155" s="75"/>
      <c r="BU155" s="75"/>
      <c r="BV155" s="75"/>
      <c r="BW155" s="75"/>
      <c r="BX155" s="75"/>
      <c r="BY155" s="75"/>
      <c r="BZ155" s="75"/>
      <c r="CA155" s="75"/>
      <c r="CB155" s="75"/>
      <c r="CC155" s="75"/>
      <c r="CD155" s="75"/>
      <c r="CE155" s="75"/>
      <c r="CF155" s="75"/>
      <c r="CG155" s="75"/>
      <c r="CH155" s="75"/>
      <c r="CI155" s="75"/>
      <c r="CJ155" s="75"/>
      <c r="CK155" s="75"/>
      <c r="CL155" s="75"/>
      <c r="CM155" s="75"/>
      <c r="CN155" s="75"/>
      <c r="CO155" s="75"/>
      <c r="CP155" s="75"/>
      <c r="CQ155" s="75"/>
      <c r="CR155" s="75"/>
      <c r="CS155" s="75"/>
      <c r="CT155" s="75"/>
      <c r="CU155" s="75"/>
      <c r="CV155" s="75"/>
      <c r="CW155" s="75"/>
      <c r="CX155" s="75"/>
      <c r="CY155" s="75"/>
      <c r="CZ155" s="75"/>
      <c r="DA155" s="75"/>
      <c r="DB155" s="75"/>
      <c r="DC155" s="75"/>
      <c r="DD155" s="75"/>
    </row>
    <row r="156" spans="1:108" x14ac:dyDescent="0.2">
      <c r="A156" s="70">
        <f t="shared" si="11"/>
        <v>45803</v>
      </c>
      <c r="B156" s="74"/>
      <c r="C156" s="74"/>
      <c r="D156" s="74"/>
      <c r="E156" s="74"/>
      <c r="F156" s="74"/>
      <c r="G156" s="74"/>
      <c r="H156" s="74"/>
      <c r="I156" s="74"/>
      <c r="J156" s="74"/>
      <c r="K156" s="74"/>
      <c r="L156" s="74"/>
      <c r="M156" s="74"/>
      <c r="N156" s="118" t="str">
        <f t="shared" si="8"/>
        <v/>
      </c>
      <c r="O156" s="99">
        <f t="shared" si="9"/>
        <v>0</v>
      </c>
      <c r="P156" s="99">
        <f t="shared" si="10"/>
        <v>0</v>
      </c>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c r="AX156" s="75"/>
      <c r="AY156" s="75"/>
      <c r="AZ156" s="75"/>
      <c r="BA156" s="75"/>
      <c r="BB156" s="75"/>
      <c r="BC156" s="75"/>
      <c r="BD156" s="75"/>
      <c r="BE156" s="75"/>
      <c r="BF156" s="75"/>
      <c r="BG156" s="75"/>
      <c r="BH156" s="75"/>
      <c r="BI156" s="75"/>
      <c r="BJ156" s="75"/>
      <c r="BK156" s="75"/>
      <c r="BL156" s="75"/>
      <c r="BM156" s="75"/>
      <c r="BN156" s="75"/>
      <c r="BO156" s="75"/>
      <c r="BP156" s="75"/>
      <c r="BQ156" s="75"/>
      <c r="BR156" s="75"/>
      <c r="BS156" s="75"/>
      <c r="BT156" s="75"/>
      <c r="BU156" s="75"/>
      <c r="BV156" s="75"/>
      <c r="BW156" s="75"/>
      <c r="BX156" s="75"/>
      <c r="BY156" s="75"/>
      <c r="BZ156" s="75"/>
      <c r="CA156" s="75"/>
      <c r="CB156" s="75"/>
      <c r="CC156" s="75"/>
      <c r="CD156" s="75"/>
      <c r="CE156" s="75"/>
      <c r="CF156" s="75"/>
      <c r="CG156" s="75"/>
      <c r="CH156" s="75"/>
      <c r="CI156" s="75"/>
      <c r="CJ156" s="75"/>
      <c r="CK156" s="75"/>
      <c r="CL156" s="75"/>
      <c r="CM156" s="75"/>
      <c r="CN156" s="75"/>
      <c r="CO156" s="75"/>
      <c r="CP156" s="75"/>
      <c r="CQ156" s="75"/>
      <c r="CR156" s="75"/>
      <c r="CS156" s="75"/>
      <c r="CT156" s="75"/>
      <c r="CU156" s="75"/>
      <c r="CV156" s="75"/>
      <c r="CW156" s="75"/>
      <c r="CX156" s="75"/>
      <c r="CY156" s="75"/>
      <c r="CZ156" s="75"/>
      <c r="DA156" s="75"/>
      <c r="DB156" s="75"/>
      <c r="DC156" s="75"/>
      <c r="DD156" s="75"/>
    </row>
    <row r="157" spans="1:108" x14ac:dyDescent="0.2">
      <c r="A157" s="70">
        <f t="shared" si="11"/>
        <v>45804</v>
      </c>
      <c r="B157" s="74"/>
      <c r="C157" s="74"/>
      <c r="D157" s="74"/>
      <c r="E157" s="74"/>
      <c r="F157" s="74"/>
      <c r="G157" s="74"/>
      <c r="H157" s="74"/>
      <c r="I157" s="74"/>
      <c r="J157" s="74"/>
      <c r="K157" s="74"/>
      <c r="L157" s="74"/>
      <c r="M157" s="74"/>
      <c r="N157" s="118" t="str">
        <f t="shared" si="8"/>
        <v/>
      </c>
      <c r="O157" s="99">
        <f t="shared" si="9"/>
        <v>0</v>
      </c>
      <c r="P157" s="99">
        <f t="shared" si="10"/>
        <v>0</v>
      </c>
      <c r="Q157" s="75"/>
      <c r="R157" s="75"/>
      <c r="S157" s="75"/>
      <c r="T157" s="75"/>
      <c r="U157" s="75"/>
      <c r="V157" s="75"/>
      <c r="W157" s="75"/>
      <c r="X157" s="75"/>
      <c r="Y157" s="75"/>
      <c r="Z157" s="75"/>
      <c r="AA157" s="75"/>
      <c r="AB157" s="75"/>
      <c r="AC157" s="75"/>
      <c r="AD157" s="75"/>
      <c r="AE157" s="75"/>
      <c r="AF157" s="75"/>
      <c r="AG157" s="75"/>
      <c r="AH157" s="75"/>
      <c r="AI157" s="75"/>
      <c r="AJ157" s="75"/>
      <c r="AK157" s="75"/>
      <c r="AL157" s="75"/>
      <c r="AM157" s="75"/>
      <c r="AN157" s="75"/>
      <c r="AO157" s="75"/>
      <c r="AP157" s="75"/>
      <c r="AQ157" s="75"/>
      <c r="AR157" s="75"/>
      <c r="AS157" s="75"/>
      <c r="AT157" s="75"/>
      <c r="AU157" s="75"/>
      <c r="AV157" s="75"/>
      <c r="AW157" s="75"/>
      <c r="AX157" s="75"/>
      <c r="AY157" s="75"/>
      <c r="AZ157" s="75"/>
      <c r="BA157" s="75"/>
      <c r="BB157" s="75"/>
      <c r="BC157" s="75"/>
      <c r="BD157" s="75"/>
      <c r="BE157" s="75"/>
      <c r="BF157" s="75"/>
      <c r="BG157" s="75"/>
      <c r="BH157" s="75"/>
      <c r="BI157" s="75"/>
      <c r="BJ157" s="75"/>
      <c r="BK157" s="75"/>
      <c r="BL157" s="75"/>
      <c r="BM157" s="75"/>
      <c r="BN157" s="75"/>
      <c r="BO157" s="75"/>
      <c r="BP157" s="75"/>
      <c r="BQ157" s="75"/>
      <c r="BR157" s="75"/>
      <c r="BS157" s="75"/>
      <c r="BT157" s="75"/>
      <c r="BU157" s="75"/>
      <c r="BV157" s="75"/>
      <c r="BW157" s="75"/>
      <c r="BX157" s="75"/>
      <c r="BY157" s="75"/>
      <c r="BZ157" s="75"/>
      <c r="CA157" s="75"/>
      <c r="CB157" s="75"/>
      <c r="CC157" s="75"/>
      <c r="CD157" s="75"/>
      <c r="CE157" s="75"/>
      <c r="CF157" s="75"/>
      <c r="CG157" s="75"/>
      <c r="CH157" s="75"/>
      <c r="CI157" s="75"/>
      <c r="CJ157" s="75"/>
      <c r="CK157" s="75"/>
      <c r="CL157" s="75"/>
      <c r="CM157" s="75"/>
      <c r="CN157" s="75"/>
      <c r="CO157" s="75"/>
      <c r="CP157" s="75"/>
      <c r="CQ157" s="75"/>
      <c r="CR157" s="75"/>
      <c r="CS157" s="75"/>
      <c r="CT157" s="75"/>
      <c r="CU157" s="75"/>
      <c r="CV157" s="75"/>
      <c r="CW157" s="75"/>
      <c r="CX157" s="75"/>
      <c r="CY157" s="75"/>
      <c r="CZ157" s="75"/>
      <c r="DA157" s="75"/>
      <c r="DB157" s="75"/>
      <c r="DC157" s="75"/>
      <c r="DD157" s="75"/>
    </row>
    <row r="158" spans="1:108" x14ac:dyDescent="0.2">
      <c r="A158" s="70">
        <f t="shared" si="11"/>
        <v>45805</v>
      </c>
      <c r="B158" s="74"/>
      <c r="C158" s="74"/>
      <c r="D158" s="74"/>
      <c r="E158" s="74"/>
      <c r="F158" s="74"/>
      <c r="G158" s="74"/>
      <c r="H158" s="74"/>
      <c r="I158" s="74"/>
      <c r="J158" s="74"/>
      <c r="K158" s="74"/>
      <c r="L158" s="74"/>
      <c r="M158" s="74"/>
      <c r="N158" s="118" t="str">
        <f t="shared" si="8"/>
        <v/>
      </c>
      <c r="O158" s="99">
        <f t="shared" si="9"/>
        <v>0</v>
      </c>
      <c r="P158" s="99">
        <f t="shared" si="10"/>
        <v>0</v>
      </c>
      <c r="Q158" s="75"/>
      <c r="R158" s="75"/>
      <c r="S158" s="75"/>
      <c r="T158" s="75"/>
      <c r="U158" s="75"/>
      <c r="V158" s="75"/>
      <c r="W158" s="75"/>
      <c r="X158" s="75"/>
      <c r="Y158" s="75"/>
      <c r="Z158" s="75"/>
      <c r="AA158" s="75"/>
      <c r="AB158" s="75"/>
      <c r="AC158" s="75"/>
      <c r="AD158" s="75"/>
      <c r="AE158" s="75"/>
      <c r="AF158" s="75"/>
      <c r="AG158" s="75"/>
      <c r="AH158" s="75"/>
      <c r="AI158" s="75"/>
      <c r="AJ158" s="75"/>
      <c r="AK158" s="75"/>
      <c r="AL158" s="75"/>
      <c r="AM158" s="75"/>
      <c r="AN158" s="75"/>
      <c r="AO158" s="75"/>
      <c r="AP158" s="75"/>
      <c r="AQ158" s="75"/>
      <c r="AR158" s="75"/>
      <c r="AS158" s="75"/>
      <c r="AT158" s="75"/>
      <c r="AU158" s="75"/>
      <c r="AV158" s="75"/>
      <c r="AW158" s="75"/>
      <c r="AX158" s="75"/>
      <c r="AY158" s="75"/>
      <c r="AZ158" s="75"/>
      <c r="BA158" s="75"/>
      <c r="BB158" s="75"/>
      <c r="BC158" s="75"/>
      <c r="BD158" s="75"/>
      <c r="BE158" s="75"/>
      <c r="BF158" s="75"/>
      <c r="BG158" s="75"/>
      <c r="BH158" s="75"/>
      <c r="BI158" s="75"/>
      <c r="BJ158" s="75"/>
      <c r="BK158" s="75"/>
      <c r="BL158" s="75"/>
      <c r="BM158" s="75"/>
      <c r="BN158" s="75"/>
      <c r="BO158" s="75"/>
      <c r="BP158" s="75"/>
      <c r="BQ158" s="75"/>
      <c r="BR158" s="75"/>
      <c r="BS158" s="75"/>
      <c r="BT158" s="75"/>
      <c r="BU158" s="75"/>
      <c r="BV158" s="75"/>
      <c r="BW158" s="75"/>
      <c r="BX158" s="75"/>
      <c r="BY158" s="75"/>
      <c r="BZ158" s="75"/>
      <c r="CA158" s="75"/>
      <c r="CB158" s="75"/>
      <c r="CC158" s="75"/>
      <c r="CD158" s="75"/>
      <c r="CE158" s="75"/>
      <c r="CF158" s="75"/>
      <c r="CG158" s="75"/>
      <c r="CH158" s="75"/>
      <c r="CI158" s="75"/>
      <c r="CJ158" s="75"/>
      <c r="CK158" s="75"/>
      <c r="CL158" s="75"/>
      <c r="CM158" s="75"/>
      <c r="CN158" s="75"/>
      <c r="CO158" s="75"/>
      <c r="CP158" s="75"/>
      <c r="CQ158" s="75"/>
      <c r="CR158" s="75"/>
      <c r="CS158" s="75"/>
      <c r="CT158" s="75"/>
      <c r="CU158" s="75"/>
      <c r="CV158" s="75"/>
      <c r="CW158" s="75"/>
      <c r="CX158" s="75"/>
      <c r="CY158" s="75"/>
      <c r="CZ158" s="75"/>
      <c r="DA158" s="75"/>
      <c r="DB158" s="75"/>
      <c r="DC158" s="75"/>
      <c r="DD158" s="75"/>
    </row>
    <row r="159" spans="1:108" x14ac:dyDescent="0.2">
      <c r="A159" s="70">
        <f t="shared" si="11"/>
        <v>45806</v>
      </c>
      <c r="B159" s="74"/>
      <c r="C159" s="74"/>
      <c r="D159" s="74"/>
      <c r="E159" s="74"/>
      <c r="F159" s="74"/>
      <c r="G159" s="74"/>
      <c r="H159" s="74"/>
      <c r="I159" s="74"/>
      <c r="J159" s="74"/>
      <c r="K159" s="74"/>
      <c r="L159" s="74"/>
      <c r="M159" s="74"/>
      <c r="N159" s="118" t="str">
        <f t="shared" si="8"/>
        <v/>
      </c>
      <c r="O159" s="99">
        <f t="shared" si="9"/>
        <v>0</v>
      </c>
      <c r="P159" s="99">
        <f t="shared" si="10"/>
        <v>0</v>
      </c>
      <c r="Q159" s="75"/>
      <c r="R159" s="75"/>
      <c r="S159" s="75"/>
      <c r="T159" s="75"/>
      <c r="U159" s="75"/>
      <c r="V159" s="75"/>
      <c r="W159" s="75"/>
      <c r="X159" s="75"/>
      <c r="Y159" s="75"/>
      <c r="Z159" s="75"/>
      <c r="AA159" s="75"/>
      <c r="AB159" s="75"/>
      <c r="AC159" s="75"/>
      <c r="AD159" s="75"/>
      <c r="AE159" s="75"/>
      <c r="AF159" s="75"/>
      <c r="AG159" s="75"/>
      <c r="AH159" s="75"/>
      <c r="AI159" s="75"/>
      <c r="AJ159" s="75"/>
      <c r="AK159" s="75"/>
      <c r="AL159" s="75"/>
      <c r="AM159" s="75"/>
      <c r="AN159" s="75"/>
      <c r="AO159" s="75"/>
      <c r="AP159" s="75"/>
      <c r="AQ159" s="75"/>
      <c r="AR159" s="75"/>
      <c r="AS159" s="75"/>
      <c r="AT159" s="75"/>
      <c r="AU159" s="75"/>
      <c r="AV159" s="75"/>
      <c r="AW159" s="75"/>
      <c r="AX159" s="75"/>
      <c r="AY159" s="75"/>
      <c r="AZ159" s="75"/>
      <c r="BA159" s="75"/>
      <c r="BB159" s="75"/>
      <c r="BC159" s="75"/>
      <c r="BD159" s="75"/>
      <c r="BE159" s="75"/>
      <c r="BF159" s="75"/>
      <c r="BG159" s="75"/>
      <c r="BH159" s="75"/>
      <c r="BI159" s="75"/>
      <c r="BJ159" s="75"/>
      <c r="BK159" s="75"/>
      <c r="BL159" s="75"/>
      <c r="BM159" s="75"/>
      <c r="BN159" s="75"/>
      <c r="BO159" s="75"/>
      <c r="BP159" s="75"/>
      <c r="BQ159" s="75"/>
      <c r="BR159" s="75"/>
      <c r="BS159" s="75"/>
      <c r="BT159" s="75"/>
      <c r="BU159" s="75"/>
      <c r="BV159" s="75"/>
      <c r="BW159" s="75"/>
      <c r="BX159" s="75"/>
      <c r="BY159" s="75"/>
      <c r="BZ159" s="75"/>
      <c r="CA159" s="75"/>
      <c r="CB159" s="75"/>
      <c r="CC159" s="75"/>
      <c r="CD159" s="75"/>
      <c r="CE159" s="75"/>
      <c r="CF159" s="75"/>
      <c r="CG159" s="75"/>
      <c r="CH159" s="75"/>
      <c r="CI159" s="75"/>
      <c r="CJ159" s="75"/>
      <c r="CK159" s="75"/>
      <c r="CL159" s="75"/>
      <c r="CM159" s="75"/>
      <c r="CN159" s="75"/>
      <c r="CO159" s="75"/>
      <c r="CP159" s="75"/>
      <c r="CQ159" s="75"/>
      <c r="CR159" s="75"/>
      <c r="CS159" s="75"/>
      <c r="CT159" s="75"/>
      <c r="CU159" s="75"/>
      <c r="CV159" s="75"/>
      <c r="CW159" s="75"/>
      <c r="CX159" s="75"/>
      <c r="CY159" s="75"/>
      <c r="CZ159" s="75"/>
      <c r="DA159" s="75"/>
      <c r="DB159" s="75"/>
      <c r="DC159" s="75"/>
      <c r="DD159" s="75"/>
    </row>
    <row r="160" spans="1:108" x14ac:dyDescent="0.2">
      <c r="A160" s="70">
        <f t="shared" si="11"/>
        <v>45807</v>
      </c>
      <c r="B160" s="74"/>
      <c r="C160" s="74"/>
      <c r="D160" s="74"/>
      <c r="E160" s="74"/>
      <c r="F160" s="74"/>
      <c r="G160" s="74"/>
      <c r="H160" s="74"/>
      <c r="I160" s="74"/>
      <c r="J160" s="74"/>
      <c r="K160" s="74"/>
      <c r="L160" s="74"/>
      <c r="M160" s="74"/>
      <c r="N160" s="118" t="str">
        <f t="shared" si="8"/>
        <v/>
      </c>
      <c r="O160" s="99">
        <f t="shared" si="9"/>
        <v>0</v>
      </c>
      <c r="P160" s="99">
        <f t="shared" si="10"/>
        <v>0</v>
      </c>
      <c r="Q160" s="75"/>
      <c r="R160" s="75"/>
      <c r="S160" s="75"/>
      <c r="T160" s="75"/>
      <c r="U160" s="75"/>
      <c r="V160" s="75"/>
      <c r="W160" s="75"/>
      <c r="X160" s="75"/>
      <c r="Y160" s="75"/>
      <c r="Z160" s="75"/>
      <c r="AA160" s="75"/>
      <c r="AB160" s="75"/>
      <c r="AC160" s="75"/>
      <c r="AD160" s="75"/>
      <c r="AE160" s="75"/>
      <c r="AF160" s="75"/>
      <c r="AG160" s="75"/>
      <c r="AH160" s="75"/>
      <c r="AI160" s="75"/>
      <c r="AJ160" s="75"/>
      <c r="AK160" s="75"/>
      <c r="AL160" s="75"/>
      <c r="AM160" s="75"/>
      <c r="AN160" s="75"/>
      <c r="AO160" s="75"/>
      <c r="AP160" s="75"/>
      <c r="AQ160" s="75"/>
      <c r="AR160" s="75"/>
      <c r="AS160" s="75"/>
      <c r="AT160" s="75"/>
      <c r="AU160" s="75"/>
      <c r="AV160" s="75"/>
      <c r="AW160" s="75"/>
      <c r="AX160" s="75"/>
      <c r="AY160" s="75"/>
      <c r="AZ160" s="75"/>
      <c r="BA160" s="75"/>
      <c r="BB160" s="75"/>
      <c r="BC160" s="75"/>
      <c r="BD160" s="75"/>
      <c r="BE160" s="75"/>
      <c r="BF160" s="75"/>
      <c r="BG160" s="75"/>
      <c r="BH160" s="75"/>
      <c r="BI160" s="75"/>
      <c r="BJ160" s="75"/>
      <c r="BK160" s="75"/>
      <c r="BL160" s="75"/>
      <c r="BM160" s="75"/>
      <c r="BN160" s="75"/>
      <c r="BO160" s="75"/>
      <c r="BP160" s="75"/>
      <c r="BQ160" s="75"/>
      <c r="BR160" s="75"/>
      <c r="BS160" s="75"/>
      <c r="BT160" s="75"/>
      <c r="BU160" s="75"/>
      <c r="BV160" s="75"/>
      <c r="BW160" s="75"/>
      <c r="BX160" s="75"/>
      <c r="BY160" s="75"/>
      <c r="BZ160" s="75"/>
      <c r="CA160" s="75"/>
      <c r="CB160" s="75"/>
      <c r="CC160" s="75"/>
      <c r="CD160" s="75"/>
      <c r="CE160" s="75"/>
      <c r="CF160" s="75"/>
      <c r="CG160" s="75"/>
      <c r="CH160" s="75"/>
      <c r="CI160" s="75"/>
      <c r="CJ160" s="75"/>
      <c r="CK160" s="75"/>
      <c r="CL160" s="75"/>
      <c r="CM160" s="75"/>
      <c r="CN160" s="75"/>
      <c r="CO160" s="75"/>
      <c r="CP160" s="75"/>
      <c r="CQ160" s="75"/>
      <c r="CR160" s="75"/>
      <c r="CS160" s="75"/>
      <c r="CT160" s="75"/>
      <c r="CU160" s="75"/>
      <c r="CV160" s="75"/>
      <c r="CW160" s="75"/>
      <c r="CX160" s="75"/>
      <c r="CY160" s="75"/>
      <c r="CZ160" s="75"/>
      <c r="DA160" s="75"/>
      <c r="DB160" s="75"/>
      <c r="DC160" s="75"/>
      <c r="DD160" s="75"/>
    </row>
    <row r="161" spans="1:108" x14ac:dyDescent="0.2">
      <c r="A161" s="70">
        <f t="shared" si="11"/>
        <v>45808</v>
      </c>
      <c r="B161" s="74"/>
      <c r="C161" s="74"/>
      <c r="D161" s="74"/>
      <c r="E161" s="74"/>
      <c r="F161" s="74"/>
      <c r="G161" s="74"/>
      <c r="H161" s="74"/>
      <c r="I161" s="74"/>
      <c r="J161" s="74"/>
      <c r="K161" s="74"/>
      <c r="L161" s="74"/>
      <c r="M161" s="74"/>
      <c r="N161" s="118" t="str">
        <f t="shared" si="8"/>
        <v/>
      </c>
      <c r="O161" s="99">
        <f t="shared" si="9"/>
        <v>0</v>
      </c>
      <c r="P161" s="99">
        <f t="shared" si="10"/>
        <v>0</v>
      </c>
      <c r="Q161" s="75"/>
      <c r="R161" s="75"/>
      <c r="S161" s="75"/>
      <c r="T161" s="75"/>
      <c r="U161" s="75"/>
      <c r="V161" s="75"/>
      <c r="W161" s="75"/>
      <c r="X161" s="75"/>
      <c r="Y161" s="75"/>
      <c r="Z161" s="75"/>
      <c r="AA161" s="75"/>
      <c r="AB161" s="75"/>
      <c r="AC161" s="75"/>
      <c r="AD161" s="75"/>
      <c r="AE161" s="75"/>
      <c r="AF161" s="75"/>
      <c r="AG161" s="75"/>
      <c r="AH161" s="75"/>
      <c r="AI161" s="75"/>
      <c r="AJ161" s="75"/>
      <c r="AK161" s="75"/>
      <c r="AL161" s="75"/>
      <c r="AM161" s="75"/>
      <c r="AN161" s="75"/>
      <c r="AO161" s="75"/>
      <c r="AP161" s="75"/>
      <c r="AQ161" s="75"/>
      <c r="AR161" s="75"/>
      <c r="AS161" s="75"/>
      <c r="AT161" s="75"/>
      <c r="AU161" s="75"/>
      <c r="AV161" s="75"/>
      <c r="AW161" s="75"/>
      <c r="AX161" s="75"/>
      <c r="AY161" s="75"/>
      <c r="AZ161" s="75"/>
      <c r="BA161" s="75"/>
      <c r="BB161" s="75"/>
      <c r="BC161" s="75"/>
      <c r="BD161" s="75"/>
      <c r="BE161" s="75"/>
      <c r="BF161" s="75"/>
      <c r="BG161" s="75"/>
      <c r="BH161" s="75"/>
      <c r="BI161" s="75"/>
      <c r="BJ161" s="75"/>
      <c r="BK161" s="75"/>
      <c r="BL161" s="75"/>
      <c r="BM161" s="75"/>
      <c r="BN161" s="75"/>
      <c r="BO161" s="75"/>
      <c r="BP161" s="75"/>
      <c r="BQ161" s="75"/>
      <c r="BR161" s="75"/>
      <c r="BS161" s="75"/>
      <c r="BT161" s="75"/>
      <c r="BU161" s="75"/>
      <c r="BV161" s="75"/>
      <c r="BW161" s="75"/>
      <c r="BX161" s="75"/>
      <c r="BY161" s="75"/>
      <c r="BZ161" s="75"/>
      <c r="CA161" s="75"/>
      <c r="CB161" s="75"/>
      <c r="CC161" s="75"/>
      <c r="CD161" s="75"/>
      <c r="CE161" s="75"/>
      <c r="CF161" s="75"/>
      <c r="CG161" s="75"/>
      <c r="CH161" s="75"/>
      <c r="CI161" s="75"/>
      <c r="CJ161" s="75"/>
      <c r="CK161" s="75"/>
      <c r="CL161" s="75"/>
      <c r="CM161" s="75"/>
      <c r="CN161" s="75"/>
      <c r="CO161" s="75"/>
      <c r="CP161" s="75"/>
      <c r="CQ161" s="75"/>
      <c r="CR161" s="75"/>
      <c r="CS161" s="75"/>
      <c r="CT161" s="75"/>
      <c r="CU161" s="75"/>
      <c r="CV161" s="75"/>
      <c r="CW161" s="75"/>
      <c r="CX161" s="75"/>
      <c r="CY161" s="75"/>
      <c r="CZ161" s="75"/>
      <c r="DA161" s="75"/>
      <c r="DB161" s="75"/>
      <c r="DC161" s="75"/>
      <c r="DD161" s="75"/>
    </row>
    <row r="162" spans="1:108" x14ac:dyDescent="0.2">
      <c r="A162" s="70">
        <f t="shared" si="11"/>
        <v>45809</v>
      </c>
      <c r="B162" s="74"/>
      <c r="C162" s="74"/>
      <c r="D162" s="74"/>
      <c r="E162" s="74"/>
      <c r="F162" s="74"/>
      <c r="G162" s="74"/>
      <c r="H162" s="74"/>
      <c r="I162" s="74"/>
      <c r="J162" s="74"/>
      <c r="K162" s="74"/>
      <c r="L162" s="74"/>
      <c r="M162" s="74"/>
      <c r="N162" s="118" t="str">
        <f t="shared" si="8"/>
        <v/>
      </c>
      <c r="O162" s="99">
        <f t="shared" si="9"/>
        <v>0</v>
      </c>
      <c r="P162" s="99">
        <f t="shared" si="10"/>
        <v>0</v>
      </c>
      <c r="Q162" s="75"/>
      <c r="R162" s="75"/>
      <c r="S162" s="75"/>
      <c r="T162" s="75"/>
      <c r="U162" s="75"/>
      <c r="V162" s="75"/>
      <c r="W162" s="75"/>
      <c r="X162" s="75"/>
      <c r="Y162" s="75"/>
      <c r="Z162" s="75"/>
      <c r="AA162" s="75"/>
      <c r="AB162" s="75"/>
      <c r="AC162" s="75"/>
      <c r="AD162" s="75"/>
      <c r="AE162" s="75"/>
      <c r="AF162" s="75"/>
      <c r="AG162" s="75"/>
      <c r="AH162" s="75"/>
      <c r="AI162" s="75"/>
      <c r="AJ162" s="75"/>
      <c r="AK162" s="75"/>
      <c r="AL162" s="75"/>
      <c r="AM162" s="75"/>
      <c r="AN162" s="75"/>
      <c r="AO162" s="75"/>
      <c r="AP162" s="75"/>
      <c r="AQ162" s="75"/>
      <c r="AR162" s="75"/>
      <c r="AS162" s="75"/>
      <c r="AT162" s="75"/>
      <c r="AU162" s="75"/>
      <c r="AV162" s="75"/>
      <c r="AW162" s="75"/>
      <c r="AX162" s="75"/>
      <c r="AY162" s="75"/>
      <c r="AZ162" s="75"/>
      <c r="BA162" s="75"/>
      <c r="BB162" s="75"/>
      <c r="BC162" s="75"/>
      <c r="BD162" s="75"/>
      <c r="BE162" s="75"/>
      <c r="BF162" s="75"/>
      <c r="BG162" s="75"/>
      <c r="BH162" s="75"/>
      <c r="BI162" s="75"/>
      <c r="BJ162" s="75"/>
      <c r="BK162" s="75"/>
      <c r="BL162" s="75"/>
      <c r="BM162" s="75"/>
      <c r="BN162" s="75"/>
      <c r="BO162" s="75"/>
      <c r="BP162" s="75"/>
      <c r="BQ162" s="75"/>
      <c r="BR162" s="75"/>
      <c r="BS162" s="75"/>
      <c r="BT162" s="75"/>
      <c r="BU162" s="75"/>
      <c r="BV162" s="75"/>
      <c r="BW162" s="75"/>
      <c r="BX162" s="75"/>
      <c r="BY162" s="75"/>
      <c r="BZ162" s="75"/>
      <c r="CA162" s="75"/>
      <c r="CB162" s="75"/>
      <c r="CC162" s="75"/>
      <c r="CD162" s="75"/>
      <c r="CE162" s="75"/>
      <c r="CF162" s="75"/>
      <c r="CG162" s="75"/>
      <c r="CH162" s="75"/>
      <c r="CI162" s="75"/>
      <c r="CJ162" s="75"/>
      <c r="CK162" s="75"/>
      <c r="CL162" s="75"/>
      <c r="CM162" s="75"/>
      <c r="CN162" s="75"/>
      <c r="CO162" s="75"/>
      <c r="CP162" s="75"/>
      <c r="CQ162" s="75"/>
      <c r="CR162" s="75"/>
      <c r="CS162" s="75"/>
      <c r="CT162" s="75"/>
      <c r="CU162" s="75"/>
      <c r="CV162" s="75"/>
      <c r="CW162" s="75"/>
      <c r="CX162" s="75"/>
      <c r="CY162" s="75"/>
      <c r="CZ162" s="75"/>
      <c r="DA162" s="75"/>
      <c r="DB162" s="75"/>
      <c r="DC162" s="75"/>
      <c r="DD162" s="75"/>
    </row>
    <row r="163" spans="1:108" x14ac:dyDescent="0.2">
      <c r="A163" s="70">
        <f t="shared" si="11"/>
        <v>45810</v>
      </c>
      <c r="B163" s="74"/>
      <c r="C163" s="74"/>
      <c r="D163" s="74"/>
      <c r="E163" s="74"/>
      <c r="F163" s="74"/>
      <c r="G163" s="74"/>
      <c r="H163" s="74"/>
      <c r="I163" s="74"/>
      <c r="J163" s="74"/>
      <c r="K163" s="74"/>
      <c r="L163" s="74"/>
      <c r="M163" s="74"/>
      <c r="N163" s="118" t="str">
        <f t="shared" si="8"/>
        <v/>
      </c>
      <c r="O163" s="99">
        <f t="shared" si="9"/>
        <v>0</v>
      </c>
      <c r="P163" s="99">
        <f t="shared" si="10"/>
        <v>0</v>
      </c>
      <c r="Q163" s="75"/>
      <c r="R163" s="75"/>
      <c r="S163" s="75"/>
      <c r="T163" s="75"/>
      <c r="U163" s="75"/>
      <c r="V163" s="75"/>
      <c r="W163" s="75"/>
      <c r="X163" s="75"/>
      <c r="Y163" s="75"/>
      <c r="Z163" s="75"/>
      <c r="AA163" s="75"/>
      <c r="AB163" s="75"/>
      <c r="AC163" s="75"/>
      <c r="AD163" s="75"/>
      <c r="AE163" s="75"/>
      <c r="AF163" s="75"/>
      <c r="AG163" s="75"/>
      <c r="AH163" s="75"/>
      <c r="AI163" s="75"/>
      <c r="AJ163" s="75"/>
      <c r="AK163" s="75"/>
      <c r="AL163" s="75"/>
      <c r="AM163" s="75"/>
      <c r="AN163" s="75"/>
      <c r="AO163" s="75"/>
      <c r="AP163" s="75"/>
      <c r="AQ163" s="75"/>
      <c r="AR163" s="75"/>
      <c r="AS163" s="75"/>
      <c r="AT163" s="75"/>
      <c r="AU163" s="75"/>
      <c r="AV163" s="75"/>
      <c r="AW163" s="75"/>
      <c r="AX163" s="75"/>
      <c r="AY163" s="75"/>
      <c r="AZ163" s="75"/>
      <c r="BA163" s="75"/>
      <c r="BB163" s="75"/>
      <c r="BC163" s="75"/>
      <c r="BD163" s="75"/>
      <c r="BE163" s="75"/>
      <c r="BF163" s="75"/>
      <c r="BG163" s="75"/>
      <c r="BH163" s="75"/>
      <c r="BI163" s="75"/>
      <c r="BJ163" s="75"/>
      <c r="BK163" s="75"/>
      <c r="BL163" s="75"/>
      <c r="BM163" s="75"/>
      <c r="BN163" s="75"/>
      <c r="BO163" s="75"/>
      <c r="BP163" s="75"/>
      <c r="BQ163" s="75"/>
      <c r="BR163" s="75"/>
      <c r="BS163" s="75"/>
      <c r="BT163" s="75"/>
      <c r="BU163" s="75"/>
      <c r="BV163" s="75"/>
      <c r="BW163" s="75"/>
      <c r="BX163" s="75"/>
      <c r="BY163" s="75"/>
      <c r="BZ163" s="75"/>
      <c r="CA163" s="75"/>
      <c r="CB163" s="75"/>
      <c r="CC163" s="75"/>
      <c r="CD163" s="75"/>
      <c r="CE163" s="75"/>
      <c r="CF163" s="75"/>
      <c r="CG163" s="75"/>
      <c r="CH163" s="75"/>
      <c r="CI163" s="75"/>
      <c r="CJ163" s="75"/>
      <c r="CK163" s="75"/>
      <c r="CL163" s="75"/>
      <c r="CM163" s="75"/>
      <c r="CN163" s="75"/>
      <c r="CO163" s="75"/>
      <c r="CP163" s="75"/>
      <c r="CQ163" s="75"/>
      <c r="CR163" s="75"/>
      <c r="CS163" s="75"/>
      <c r="CT163" s="75"/>
      <c r="CU163" s="75"/>
      <c r="CV163" s="75"/>
      <c r="CW163" s="75"/>
      <c r="CX163" s="75"/>
      <c r="CY163" s="75"/>
      <c r="CZ163" s="75"/>
      <c r="DA163" s="75"/>
      <c r="DB163" s="75"/>
      <c r="DC163" s="75"/>
      <c r="DD163" s="75"/>
    </row>
    <row r="164" spans="1:108" x14ac:dyDescent="0.2">
      <c r="A164" s="70">
        <f t="shared" si="11"/>
        <v>45811</v>
      </c>
      <c r="B164" s="74"/>
      <c r="C164" s="74"/>
      <c r="D164" s="74"/>
      <c r="E164" s="74"/>
      <c r="F164" s="74"/>
      <c r="G164" s="74"/>
      <c r="H164" s="74"/>
      <c r="I164" s="74"/>
      <c r="J164" s="74"/>
      <c r="K164" s="74"/>
      <c r="L164" s="74"/>
      <c r="M164" s="74"/>
      <c r="N164" s="118" t="str">
        <f t="shared" si="8"/>
        <v/>
      </c>
      <c r="O164" s="99">
        <f t="shared" si="9"/>
        <v>0</v>
      </c>
      <c r="P164" s="99">
        <f t="shared" si="10"/>
        <v>0</v>
      </c>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c r="AX164" s="75"/>
      <c r="AY164" s="75"/>
      <c r="AZ164" s="75"/>
      <c r="BA164" s="75"/>
      <c r="BB164" s="75"/>
      <c r="BC164" s="75"/>
      <c r="BD164" s="75"/>
      <c r="BE164" s="75"/>
      <c r="BF164" s="75"/>
      <c r="BG164" s="75"/>
      <c r="BH164" s="75"/>
      <c r="BI164" s="75"/>
      <c r="BJ164" s="75"/>
      <c r="BK164" s="75"/>
      <c r="BL164" s="75"/>
      <c r="BM164" s="75"/>
      <c r="BN164" s="75"/>
      <c r="BO164" s="75"/>
      <c r="BP164" s="75"/>
      <c r="BQ164" s="75"/>
      <c r="BR164" s="75"/>
      <c r="BS164" s="75"/>
      <c r="BT164" s="75"/>
      <c r="BU164" s="75"/>
      <c r="BV164" s="75"/>
      <c r="BW164" s="75"/>
      <c r="BX164" s="75"/>
      <c r="BY164" s="75"/>
      <c r="BZ164" s="75"/>
      <c r="CA164" s="75"/>
      <c r="CB164" s="75"/>
      <c r="CC164" s="75"/>
      <c r="CD164" s="75"/>
      <c r="CE164" s="75"/>
      <c r="CF164" s="75"/>
      <c r="CG164" s="75"/>
      <c r="CH164" s="75"/>
      <c r="CI164" s="75"/>
      <c r="CJ164" s="75"/>
      <c r="CK164" s="75"/>
      <c r="CL164" s="75"/>
      <c r="CM164" s="75"/>
      <c r="CN164" s="75"/>
      <c r="CO164" s="75"/>
      <c r="CP164" s="75"/>
      <c r="CQ164" s="75"/>
      <c r="CR164" s="75"/>
      <c r="CS164" s="75"/>
      <c r="CT164" s="75"/>
      <c r="CU164" s="75"/>
      <c r="CV164" s="75"/>
      <c r="CW164" s="75"/>
      <c r="CX164" s="75"/>
      <c r="CY164" s="75"/>
      <c r="CZ164" s="75"/>
      <c r="DA164" s="75"/>
      <c r="DB164" s="75"/>
      <c r="DC164" s="75"/>
      <c r="DD164" s="75"/>
    </row>
    <row r="165" spans="1:108" x14ac:dyDescent="0.2">
      <c r="A165" s="70">
        <f t="shared" si="11"/>
        <v>45812</v>
      </c>
      <c r="B165" s="74"/>
      <c r="C165" s="74"/>
      <c r="D165" s="74"/>
      <c r="E165" s="74"/>
      <c r="F165" s="74"/>
      <c r="G165" s="74"/>
      <c r="H165" s="74"/>
      <c r="I165" s="74"/>
      <c r="J165" s="74"/>
      <c r="K165" s="74"/>
      <c r="L165" s="74"/>
      <c r="M165" s="74"/>
      <c r="N165" s="118" t="str">
        <f t="shared" si="8"/>
        <v/>
      </c>
      <c r="O165" s="99">
        <f t="shared" si="9"/>
        <v>0</v>
      </c>
      <c r="P165" s="99">
        <f t="shared" si="10"/>
        <v>0</v>
      </c>
      <c r="Q165" s="75"/>
      <c r="R165" s="75"/>
      <c r="S165" s="75"/>
      <c r="T165" s="75"/>
      <c r="U165" s="75"/>
      <c r="V165" s="75"/>
      <c r="W165" s="75"/>
      <c r="X165" s="75"/>
      <c r="Y165" s="75"/>
      <c r="Z165" s="75"/>
      <c r="AA165" s="75"/>
      <c r="AB165" s="75"/>
      <c r="AC165" s="75"/>
      <c r="AD165" s="75"/>
      <c r="AE165" s="75"/>
      <c r="AF165" s="75"/>
      <c r="AG165" s="75"/>
      <c r="AH165" s="75"/>
      <c r="AI165" s="75"/>
      <c r="AJ165" s="75"/>
      <c r="AK165" s="75"/>
      <c r="AL165" s="75"/>
      <c r="AM165" s="75"/>
      <c r="AN165" s="75"/>
      <c r="AO165" s="75"/>
      <c r="AP165" s="75"/>
      <c r="AQ165" s="75"/>
      <c r="AR165" s="75"/>
      <c r="AS165" s="75"/>
      <c r="AT165" s="75"/>
      <c r="AU165" s="75"/>
      <c r="AV165" s="75"/>
      <c r="AW165" s="75"/>
      <c r="AX165" s="75"/>
      <c r="AY165" s="75"/>
      <c r="AZ165" s="75"/>
      <c r="BA165" s="75"/>
      <c r="BB165" s="75"/>
      <c r="BC165" s="75"/>
      <c r="BD165" s="75"/>
      <c r="BE165" s="75"/>
      <c r="BF165" s="75"/>
      <c r="BG165" s="75"/>
      <c r="BH165" s="75"/>
      <c r="BI165" s="75"/>
      <c r="BJ165" s="75"/>
      <c r="BK165" s="75"/>
      <c r="BL165" s="75"/>
      <c r="BM165" s="75"/>
      <c r="BN165" s="75"/>
      <c r="BO165" s="75"/>
      <c r="BP165" s="75"/>
      <c r="BQ165" s="75"/>
      <c r="BR165" s="75"/>
      <c r="BS165" s="75"/>
      <c r="BT165" s="75"/>
      <c r="BU165" s="75"/>
      <c r="BV165" s="75"/>
      <c r="BW165" s="75"/>
      <c r="BX165" s="75"/>
      <c r="BY165" s="75"/>
      <c r="BZ165" s="75"/>
      <c r="CA165" s="75"/>
      <c r="CB165" s="75"/>
      <c r="CC165" s="75"/>
      <c r="CD165" s="75"/>
      <c r="CE165" s="75"/>
      <c r="CF165" s="75"/>
      <c r="CG165" s="75"/>
      <c r="CH165" s="75"/>
      <c r="CI165" s="75"/>
      <c r="CJ165" s="75"/>
      <c r="CK165" s="75"/>
      <c r="CL165" s="75"/>
      <c r="CM165" s="75"/>
      <c r="CN165" s="75"/>
      <c r="CO165" s="75"/>
      <c r="CP165" s="75"/>
      <c r="CQ165" s="75"/>
      <c r="CR165" s="75"/>
      <c r="CS165" s="75"/>
      <c r="CT165" s="75"/>
      <c r="CU165" s="75"/>
      <c r="CV165" s="75"/>
      <c r="CW165" s="75"/>
      <c r="CX165" s="75"/>
      <c r="CY165" s="75"/>
      <c r="CZ165" s="75"/>
      <c r="DA165" s="75"/>
      <c r="DB165" s="75"/>
      <c r="DC165" s="75"/>
      <c r="DD165" s="75"/>
    </row>
    <row r="166" spans="1:108" x14ac:dyDescent="0.2">
      <c r="A166" s="70">
        <f t="shared" si="11"/>
        <v>45813</v>
      </c>
      <c r="B166" s="74"/>
      <c r="C166" s="74"/>
      <c r="D166" s="74"/>
      <c r="E166" s="74"/>
      <c r="F166" s="74"/>
      <c r="G166" s="74"/>
      <c r="H166" s="74"/>
      <c r="I166" s="74"/>
      <c r="J166" s="74"/>
      <c r="K166" s="74"/>
      <c r="L166" s="74"/>
      <c r="M166" s="74"/>
      <c r="N166" s="118" t="str">
        <f t="shared" si="8"/>
        <v/>
      </c>
      <c r="O166" s="99">
        <f t="shared" si="9"/>
        <v>0</v>
      </c>
      <c r="P166" s="99">
        <f t="shared" si="10"/>
        <v>0</v>
      </c>
      <c r="Q166" s="75"/>
      <c r="R166" s="75"/>
      <c r="S166" s="75"/>
      <c r="T166" s="75"/>
      <c r="U166" s="75"/>
      <c r="V166" s="75"/>
      <c r="W166" s="75"/>
      <c r="X166" s="75"/>
      <c r="Y166" s="75"/>
      <c r="Z166" s="75"/>
      <c r="AA166" s="75"/>
      <c r="AB166" s="75"/>
      <c r="AC166" s="75"/>
      <c r="AD166" s="75"/>
      <c r="AE166" s="75"/>
      <c r="AF166" s="75"/>
      <c r="AG166" s="75"/>
      <c r="AH166" s="75"/>
      <c r="AI166" s="75"/>
      <c r="AJ166" s="75"/>
      <c r="AK166" s="75"/>
      <c r="AL166" s="75"/>
      <c r="AM166" s="75"/>
      <c r="AN166" s="75"/>
      <c r="AO166" s="75"/>
      <c r="AP166" s="75"/>
      <c r="AQ166" s="75"/>
      <c r="AR166" s="75"/>
      <c r="AS166" s="75"/>
      <c r="AT166" s="75"/>
      <c r="AU166" s="75"/>
      <c r="AV166" s="75"/>
      <c r="AW166" s="75"/>
      <c r="AX166" s="75"/>
      <c r="AY166" s="75"/>
      <c r="AZ166" s="75"/>
      <c r="BA166" s="75"/>
      <c r="BB166" s="75"/>
      <c r="BC166" s="75"/>
      <c r="BD166" s="75"/>
      <c r="BE166" s="75"/>
      <c r="BF166" s="75"/>
      <c r="BG166" s="75"/>
      <c r="BH166" s="75"/>
      <c r="BI166" s="75"/>
      <c r="BJ166" s="75"/>
      <c r="BK166" s="75"/>
      <c r="BL166" s="75"/>
      <c r="BM166" s="75"/>
      <c r="BN166" s="75"/>
      <c r="BO166" s="75"/>
      <c r="BP166" s="75"/>
      <c r="BQ166" s="75"/>
      <c r="BR166" s="75"/>
      <c r="BS166" s="75"/>
      <c r="BT166" s="75"/>
      <c r="BU166" s="75"/>
      <c r="BV166" s="75"/>
      <c r="BW166" s="75"/>
      <c r="BX166" s="75"/>
      <c r="BY166" s="75"/>
      <c r="BZ166" s="75"/>
      <c r="CA166" s="75"/>
      <c r="CB166" s="75"/>
      <c r="CC166" s="75"/>
      <c r="CD166" s="75"/>
      <c r="CE166" s="75"/>
      <c r="CF166" s="75"/>
      <c r="CG166" s="75"/>
      <c r="CH166" s="75"/>
      <c r="CI166" s="75"/>
      <c r="CJ166" s="75"/>
      <c r="CK166" s="75"/>
      <c r="CL166" s="75"/>
      <c r="CM166" s="75"/>
      <c r="CN166" s="75"/>
      <c r="CO166" s="75"/>
      <c r="CP166" s="75"/>
      <c r="CQ166" s="75"/>
      <c r="CR166" s="75"/>
      <c r="CS166" s="75"/>
      <c r="CT166" s="75"/>
      <c r="CU166" s="75"/>
      <c r="CV166" s="75"/>
      <c r="CW166" s="75"/>
      <c r="CX166" s="75"/>
      <c r="CY166" s="75"/>
      <c r="CZ166" s="75"/>
      <c r="DA166" s="75"/>
      <c r="DB166" s="75"/>
      <c r="DC166" s="75"/>
      <c r="DD166" s="75"/>
    </row>
    <row r="167" spans="1:108" x14ac:dyDescent="0.2">
      <c r="A167" s="70">
        <f t="shared" si="11"/>
        <v>45814</v>
      </c>
      <c r="B167" s="74"/>
      <c r="C167" s="74"/>
      <c r="D167" s="74"/>
      <c r="E167" s="74"/>
      <c r="F167" s="74"/>
      <c r="G167" s="74"/>
      <c r="H167" s="74"/>
      <c r="I167" s="74"/>
      <c r="J167" s="74"/>
      <c r="K167" s="74"/>
      <c r="L167" s="74"/>
      <c r="M167" s="74"/>
      <c r="N167" s="118" t="str">
        <f t="shared" si="8"/>
        <v/>
      </c>
      <c r="O167" s="99">
        <f t="shared" si="9"/>
        <v>0</v>
      </c>
      <c r="P167" s="99">
        <f t="shared" si="10"/>
        <v>0</v>
      </c>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75"/>
      <c r="BI167" s="75"/>
      <c r="BJ167" s="75"/>
      <c r="BK167" s="75"/>
      <c r="BL167" s="75"/>
      <c r="BM167" s="75"/>
      <c r="BN167" s="75"/>
      <c r="BO167" s="75"/>
      <c r="BP167" s="75"/>
      <c r="BQ167" s="75"/>
      <c r="BR167" s="75"/>
      <c r="BS167" s="75"/>
      <c r="BT167" s="75"/>
      <c r="BU167" s="75"/>
      <c r="BV167" s="75"/>
      <c r="BW167" s="75"/>
      <c r="BX167" s="75"/>
      <c r="BY167" s="75"/>
      <c r="BZ167" s="75"/>
      <c r="CA167" s="75"/>
      <c r="CB167" s="75"/>
      <c r="CC167" s="75"/>
      <c r="CD167" s="75"/>
      <c r="CE167" s="75"/>
      <c r="CF167" s="75"/>
      <c r="CG167" s="75"/>
      <c r="CH167" s="75"/>
      <c r="CI167" s="75"/>
      <c r="CJ167" s="75"/>
      <c r="CK167" s="75"/>
      <c r="CL167" s="75"/>
      <c r="CM167" s="75"/>
      <c r="CN167" s="75"/>
      <c r="CO167" s="75"/>
      <c r="CP167" s="75"/>
      <c r="CQ167" s="75"/>
      <c r="CR167" s="75"/>
      <c r="CS167" s="75"/>
      <c r="CT167" s="75"/>
      <c r="CU167" s="75"/>
      <c r="CV167" s="75"/>
      <c r="CW167" s="75"/>
      <c r="CX167" s="75"/>
      <c r="CY167" s="75"/>
      <c r="CZ167" s="75"/>
      <c r="DA167" s="75"/>
      <c r="DB167" s="75"/>
      <c r="DC167" s="75"/>
      <c r="DD167" s="75"/>
    </row>
    <row r="168" spans="1:108" x14ac:dyDescent="0.2">
      <c r="A168" s="70">
        <f t="shared" si="11"/>
        <v>45815</v>
      </c>
      <c r="B168" s="74"/>
      <c r="C168" s="74"/>
      <c r="D168" s="74"/>
      <c r="E168" s="74"/>
      <c r="F168" s="74"/>
      <c r="G168" s="74"/>
      <c r="H168" s="74"/>
      <c r="I168" s="74"/>
      <c r="J168" s="74"/>
      <c r="K168" s="74"/>
      <c r="L168" s="74"/>
      <c r="M168" s="74"/>
      <c r="N168" s="118" t="str">
        <f t="shared" si="8"/>
        <v/>
      </c>
      <c r="O168" s="99">
        <f t="shared" si="9"/>
        <v>0</v>
      </c>
      <c r="P168" s="99">
        <f t="shared" si="10"/>
        <v>0</v>
      </c>
      <c r="Q168" s="75"/>
      <c r="R168" s="75"/>
      <c r="S168" s="75"/>
      <c r="T168" s="75"/>
      <c r="U168" s="75"/>
      <c r="V168" s="75"/>
      <c r="W168" s="75"/>
      <c r="X168" s="75"/>
      <c r="Y168" s="75"/>
      <c r="Z168" s="75"/>
      <c r="AA168" s="75"/>
      <c r="AB168" s="75"/>
      <c r="AC168" s="75"/>
      <c r="AD168" s="75"/>
      <c r="AE168" s="75"/>
      <c r="AF168" s="75"/>
      <c r="AG168" s="75"/>
      <c r="AH168" s="75"/>
      <c r="AI168" s="75"/>
      <c r="AJ168" s="75"/>
      <c r="AK168" s="75"/>
      <c r="AL168" s="75"/>
      <c r="AM168" s="75"/>
      <c r="AN168" s="75"/>
      <c r="AO168" s="75"/>
      <c r="AP168" s="75"/>
      <c r="AQ168" s="75"/>
      <c r="AR168" s="75"/>
      <c r="AS168" s="75"/>
      <c r="AT168" s="75"/>
      <c r="AU168" s="75"/>
      <c r="AV168" s="75"/>
      <c r="AW168" s="75"/>
      <c r="AX168" s="75"/>
      <c r="AY168" s="75"/>
      <c r="AZ168" s="75"/>
      <c r="BA168" s="75"/>
      <c r="BB168" s="75"/>
      <c r="BC168" s="75"/>
      <c r="BD168" s="75"/>
      <c r="BE168" s="75"/>
      <c r="BF168" s="75"/>
      <c r="BG168" s="75"/>
      <c r="BH168" s="75"/>
      <c r="BI168" s="75"/>
      <c r="BJ168" s="75"/>
      <c r="BK168" s="75"/>
      <c r="BL168" s="75"/>
      <c r="BM168" s="75"/>
      <c r="BN168" s="75"/>
      <c r="BO168" s="75"/>
      <c r="BP168" s="75"/>
      <c r="BQ168" s="75"/>
      <c r="BR168" s="75"/>
      <c r="BS168" s="75"/>
      <c r="BT168" s="75"/>
      <c r="BU168" s="75"/>
      <c r="BV168" s="75"/>
      <c r="BW168" s="75"/>
      <c r="BX168" s="75"/>
      <c r="BY168" s="75"/>
      <c r="BZ168" s="75"/>
      <c r="CA168" s="75"/>
      <c r="CB168" s="75"/>
      <c r="CC168" s="75"/>
      <c r="CD168" s="75"/>
      <c r="CE168" s="75"/>
      <c r="CF168" s="75"/>
      <c r="CG168" s="75"/>
      <c r="CH168" s="75"/>
      <c r="CI168" s="75"/>
      <c r="CJ168" s="75"/>
      <c r="CK168" s="75"/>
      <c r="CL168" s="75"/>
      <c r="CM168" s="75"/>
      <c r="CN168" s="75"/>
      <c r="CO168" s="75"/>
      <c r="CP168" s="75"/>
      <c r="CQ168" s="75"/>
      <c r="CR168" s="75"/>
      <c r="CS168" s="75"/>
      <c r="CT168" s="75"/>
      <c r="CU168" s="75"/>
      <c r="CV168" s="75"/>
      <c r="CW168" s="75"/>
      <c r="CX168" s="75"/>
      <c r="CY168" s="75"/>
      <c r="CZ168" s="75"/>
      <c r="DA168" s="75"/>
      <c r="DB168" s="75"/>
      <c r="DC168" s="75"/>
      <c r="DD168" s="75"/>
    </row>
    <row r="169" spans="1:108" x14ac:dyDescent="0.2">
      <c r="A169" s="70">
        <f t="shared" si="11"/>
        <v>45816</v>
      </c>
      <c r="B169" s="74"/>
      <c r="C169" s="74"/>
      <c r="D169" s="74"/>
      <c r="E169" s="74"/>
      <c r="F169" s="74"/>
      <c r="G169" s="74"/>
      <c r="H169" s="74"/>
      <c r="I169" s="74"/>
      <c r="J169" s="74"/>
      <c r="K169" s="74"/>
      <c r="L169" s="74"/>
      <c r="M169" s="74"/>
      <c r="N169" s="118" t="str">
        <f t="shared" si="8"/>
        <v/>
      </c>
      <c r="O169" s="99">
        <f t="shared" si="9"/>
        <v>0</v>
      </c>
      <c r="P169" s="99">
        <f t="shared" si="10"/>
        <v>0</v>
      </c>
      <c r="Q169" s="75"/>
      <c r="R169" s="75"/>
      <c r="S169" s="75"/>
      <c r="T169" s="75"/>
      <c r="U169" s="75"/>
      <c r="V169" s="75"/>
      <c r="W169" s="75"/>
      <c r="X169" s="75"/>
      <c r="Y169" s="75"/>
      <c r="Z169" s="75"/>
      <c r="AA169" s="75"/>
      <c r="AB169" s="75"/>
      <c r="AC169" s="75"/>
      <c r="AD169" s="75"/>
      <c r="AE169" s="75"/>
      <c r="AF169" s="75"/>
      <c r="AG169" s="75"/>
      <c r="AH169" s="75"/>
      <c r="AI169" s="75"/>
      <c r="AJ169" s="75"/>
      <c r="AK169" s="75"/>
      <c r="AL169" s="75"/>
      <c r="AM169" s="75"/>
      <c r="AN169" s="75"/>
      <c r="AO169" s="75"/>
      <c r="AP169" s="75"/>
      <c r="AQ169" s="75"/>
      <c r="AR169" s="75"/>
      <c r="AS169" s="75"/>
      <c r="AT169" s="75"/>
      <c r="AU169" s="75"/>
      <c r="AV169" s="75"/>
      <c r="AW169" s="75"/>
      <c r="AX169" s="75"/>
      <c r="AY169" s="75"/>
      <c r="AZ169" s="75"/>
      <c r="BA169" s="75"/>
      <c r="BB169" s="75"/>
      <c r="BC169" s="75"/>
      <c r="BD169" s="75"/>
      <c r="BE169" s="75"/>
      <c r="BF169" s="75"/>
      <c r="BG169" s="75"/>
      <c r="BH169" s="75"/>
      <c r="BI169" s="75"/>
      <c r="BJ169" s="75"/>
      <c r="BK169" s="75"/>
      <c r="BL169" s="75"/>
      <c r="BM169" s="75"/>
      <c r="BN169" s="75"/>
      <c r="BO169" s="75"/>
      <c r="BP169" s="75"/>
      <c r="BQ169" s="75"/>
      <c r="BR169" s="75"/>
      <c r="BS169" s="75"/>
      <c r="BT169" s="75"/>
      <c r="BU169" s="75"/>
      <c r="BV169" s="75"/>
      <c r="BW169" s="75"/>
      <c r="BX169" s="75"/>
      <c r="BY169" s="75"/>
      <c r="BZ169" s="75"/>
      <c r="CA169" s="75"/>
      <c r="CB169" s="75"/>
      <c r="CC169" s="75"/>
      <c r="CD169" s="75"/>
      <c r="CE169" s="75"/>
      <c r="CF169" s="75"/>
      <c r="CG169" s="75"/>
      <c r="CH169" s="75"/>
      <c r="CI169" s="75"/>
      <c r="CJ169" s="75"/>
      <c r="CK169" s="75"/>
      <c r="CL169" s="75"/>
      <c r="CM169" s="75"/>
      <c r="CN169" s="75"/>
      <c r="CO169" s="75"/>
      <c r="CP169" s="75"/>
      <c r="CQ169" s="75"/>
      <c r="CR169" s="75"/>
      <c r="CS169" s="75"/>
      <c r="CT169" s="75"/>
      <c r="CU169" s="75"/>
      <c r="CV169" s="75"/>
      <c r="CW169" s="75"/>
      <c r="CX169" s="75"/>
      <c r="CY169" s="75"/>
      <c r="CZ169" s="75"/>
      <c r="DA169" s="75"/>
      <c r="DB169" s="75"/>
      <c r="DC169" s="75"/>
      <c r="DD169" s="75"/>
    </row>
    <row r="170" spans="1:108" x14ac:dyDescent="0.2">
      <c r="A170" s="70">
        <f t="shared" si="11"/>
        <v>45817</v>
      </c>
      <c r="B170" s="74"/>
      <c r="C170" s="74"/>
      <c r="D170" s="74"/>
      <c r="E170" s="74"/>
      <c r="F170" s="74"/>
      <c r="G170" s="74"/>
      <c r="H170" s="74"/>
      <c r="I170" s="74"/>
      <c r="J170" s="74"/>
      <c r="K170" s="74"/>
      <c r="L170" s="74"/>
      <c r="M170" s="74"/>
      <c r="N170" s="118" t="str">
        <f t="shared" si="8"/>
        <v/>
      </c>
      <c r="O170" s="99">
        <f t="shared" si="9"/>
        <v>0</v>
      </c>
      <c r="P170" s="99">
        <f t="shared" si="10"/>
        <v>0</v>
      </c>
      <c r="Q170" s="75"/>
      <c r="R170" s="75"/>
      <c r="S170" s="75"/>
      <c r="T170" s="75"/>
      <c r="U170" s="75"/>
      <c r="V170" s="75"/>
      <c r="W170" s="75"/>
      <c r="X170" s="75"/>
      <c r="Y170" s="75"/>
      <c r="Z170" s="75"/>
      <c r="AA170" s="75"/>
      <c r="AB170" s="75"/>
      <c r="AC170" s="75"/>
      <c r="AD170" s="75"/>
      <c r="AE170" s="75"/>
      <c r="AF170" s="75"/>
      <c r="AG170" s="75"/>
      <c r="AH170" s="75"/>
      <c r="AI170" s="75"/>
      <c r="AJ170" s="75"/>
      <c r="AK170" s="75"/>
      <c r="AL170" s="75"/>
      <c r="AM170" s="75"/>
      <c r="AN170" s="75"/>
      <c r="AO170" s="75"/>
      <c r="AP170" s="75"/>
      <c r="AQ170" s="75"/>
      <c r="AR170" s="75"/>
      <c r="AS170" s="75"/>
      <c r="AT170" s="75"/>
      <c r="AU170" s="75"/>
      <c r="AV170" s="75"/>
      <c r="AW170" s="75"/>
      <c r="AX170" s="75"/>
      <c r="AY170" s="75"/>
      <c r="AZ170" s="75"/>
      <c r="BA170" s="75"/>
      <c r="BB170" s="75"/>
      <c r="BC170" s="75"/>
      <c r="BD170" s="75"/>
      <c r="BE170" s="75"/>
      <c r="BF170" s="75"/>
      <c r="BG170" s="75"/>
      <c r="BH170" s="75"/>
      <c r="BI170" s="75"/>
      <c r="BJ170" s="75"/>
      <c r="BK170" s="75"/>
      <c r="BL170" s="75"/>
      <c r="BM170" s="75"/>
      <c r="BN170" s="75"/>
      <c r="BO170" s="75"/>
      <c r="BP170" s="75"/>
      <c r="BQ170" s="75"/>
      <c r="BR170" s="75"/>
      <c r="BS170" s="75"/>
      <c r="BT170" s="75"/>
      <c r="BU170" s="75"/>
      <c r="BV170" s="75"/>
      <c r="BW170" s="75"/>
      <c r="BX170" s="75"/>
      <c r="BY170" s="75"/>
      <c r="BZ170" s="75"/>
      <c r="CA170" s="75"/>
      <c r="CB170" s="75"/>
      <c r="CC170" s="75"/>
      <c r="CD170" s="75"/>
      <c r="CE170" s="75"/>
      <c r="CF170" s="75"/>
      <c r="CG170" s="75"/>
      <c r="CH170" s="75"/>
      <c r="CI170" s="75"/>
      <c r="CJ170" s="75"/>
      <c r="CK170" s="75"/>
      <c r="CL170" s="75"/>
      <c r="CM170" s="75"/>
      <c r="CN170" s="75"/>
      <c r="CO170" s="75"/>
      <c r="CP170" s="75"/>
      <c r="CQ170" s="75"/>
      <c r="CR170" s="75"/>
      <c r="CS170" s="75"/>
      <c r="CT170" s="75"/>
      <c r="CU170" s="75"/>
      <c r="CV170" s="75"/>
      <c r="CW170" s="75"/>
      <c r="CX170" s="75"/>
      <c r="CY170" s="75"/>
      <c r="CZ170" s="75"/>
      <c r="DA170" s="75"/>
      <c r="DB170" s="75"/>
      <c r="DC170" s="75"/>
      <c r="DD170" s="75"/>
    </row>
    <row r="171" spans="1:108" x14ac:dyDescent="0.2">
      <c r="A171" s="70">
        <f t="shared" si="11"/>
        <v>45818</v>
      </c>
      <c r="B171" s="74"/>
      <c r="C171" s="74"/>
      <c r="D171" s="74"/>
      <c r="E171" s="74"/>
      <c r="F171" s="74"/>
      <c r="G171" s="74"/>
      <c r="H171" s="74"/>
      <c r="I171" s="74"/>
      <c r="J171" s="74"/>
      <c r="K171" s="74"/>
      <c r="L171" s="74"/>
      <c r="M171" s="74"/>
      <c r="N171" s="118" t="str">
        <f t="shared" si="8"/>
        <v/>
      </c>
      <c r="O171" s="99">
        <f t="shared" si="9"/>
        <v>0</v>
      </c>
      <c r="P171" s="99">
        <f t="shared" si="10"/>
        <v>0</v>
      </c>
      <c r="Q171" s="75"/>
      <c r="R171" s="75"/>
      <c r="S171" s="75"/>
      <c r="T171" s="75"/>
      <c r="U171" s="75"/>
      <c r="V171" s="75"/>
      <c r="W171" s="75"/>
      <c r="X171" s="75"/>
      <c r="Y171" s="75"/>
      <c r="Z171" s="75"/>
      <c r="AA171" s="75"/>
      <c r="AB171" s="75"/>
      <c r="AC171" s="75"/>
      <c r="AD171" s="75"/>
      <c r="AE171" s="75"/>
      <c r="AF171" s="75"/>
      <c r="AG171" s="75"/>
      <c r="AH171" s="75"/>
      <c r="AI171" s="75"/>
      <c r="AJ171" s="75"/>
      <c r="AK171" s="75"/>
      <c r="AL171" s="75"/>
      <c r="AM171" s="75"/>
      <c r="AN171" s="75"/>
      <c r="AO171" s="75"/>
      <c r="AP171" s="75"/>
      <c r="AQ171" s="75"/>
      <c r="AR171" s="75"/>
      <c r="AS171" s="75"/>
      <c r="AT171" s="75"/>
      <c r="AU171" s="75"/>
      <c r="AV171" s="75"/>
      <c r="AW171" s="75"/>
      <c r="AX171" s="75"/>
      <c r="AY171" s="75"/>
      <c r="AZ171" s="75"/>
      <c r="BA171" s="75"/>
      <c r="BB171" s="75"/>
      <c r="BC171" s="75"/>
      <c r="BD171" s="75"/>
      <c r="BE171" s="75"/>
      <c r="BF171" s="75"/>
      <c r="BG171" s="75"/>
      <c r="BH171" s="75"/>
      <c r="BI171" s="75"/>
      <c r="BJ171" s="75"/>
      <c r="BK171" s="75"/>
      <c r="BL171" s="75"/>
      <c r="BM171" s="75"/>
      <c r="BN171" s="75"/>
      <c r="BO171" s="75"/>
      <c r="BP171" s="75"/>
      <c r="BQ171" s="75"/>
      <c r="BR171" s="75"/>
      <c r="BS171" s="75"/>
      <c r="BT171" s="75"/>
      <c r="BU171" s="75"/>
      <c r="BV171" s="75"/>
      <c r="BW171" s="75"/>
      <c r="BX171" s="75"/>
      <c r="BY171" s="75"/>
      <c r="BZ171" s="75"/>
      <c r="CA171" s="75"/>
      <c r="CB171" s="75"/>
      <c r="CC171" s="75"/>
      <c r="CD171" s="75"/>
      <c r="CE171" s="75"/>
      <c r="CF171" s="75"/>
      <c r="CG171" s="75"/>
      <c r="CH171" s="75"/>
      <c r="CI171" s="75"/>
      <c r="CJ171" s="75"/>
      <c r="CK171" s="75"/>
      <c r="CL171" s="75"/>
      <c r="CM171" s="75"/>
      <c r="CN171" s="75"/>
      <c r="CO171" s="75"/>
      <c r="CP171" s="75"/>
      <c r="CQ171" s="75"/>
      <c r="CR171" s="75"/>
      <c r="CS171" s="75"/>
      <c r="CT171" s="75"/>
      <c r="CU171" s="75"/>
      <c r="CV171" s="75"/>
      <c r="CW171" s="75"/>
      <c r="CX171" s="75"/>
      <c r="CY171" s="75"/>
      <c r="CZ171" s="75"/>
      <c r="DA171" s="75"/>
      <c r="DB171" s="75"/>
      <c r="DC171" s="75"/>
      <c r="DD171" s="75"/>
    </row>
    <row r="172" spans="1:108" x14ac:dyDescent="0.2">
      <c r="A172" s="70">
        <f t="shared" si="11"/>
        <v>45819</v>
      </c>
      <c r="B172" s="74"/>
      <c r="C172" s="74"/>
      <c r="D172" s="74"/>
      <c r="E172" s="74"/>
      <c r="F172" s="74"/>
      <c r="G172" s="74"/>
      <c r="H172" s="74"/>
      <c r="I172" s="74"/>
      <c r="J172" s="74"/>
      <c r="K172" s="74"/>
      <c r="L172" s="74"/>
      <c r="M172" s="74"/>
      <c r="N172" s="118" t="str">
        <f t="shared" si="8"/>
        <v/>
      </c>
      <c r="O172" s="99">
        <f t="shared" si="9"/>
        <v>0</v>
      </c>
      <c r="P172" s="99">
        <f t="shared" si="10"/>
        <v>0</v>
      </c>
      <c r="Q172" s="75"/>
      <c r="R172" s="75"/>
      <c r="S172" s="75"/>
      <c r="T172" s="75"/>
      <c r="U172" s="75"/>
      <c r="V172" s="75"/>
      <c r="W172" s="75"/>
      <c r="X172" s="75"/>
      <c r="Y172" s="75"/>
      <c r="Z172" s="75"/>
      <c r="AA172" s="75"/>
      <c r="AB172" s="75"/>
      <c r="AC172" s="75"/>
      <c r="AD172" s="75"/>
      <c r="AE172" s="75"/>
      <c r="AF172" s="75"/>
      <c r="AG172" s="75"/>
      <c r="AH172" s="75"/>
      <c r="AI172" s="75"/>
      <c r="AJ172" s="75"/>
      <c r="AK172" s="75"/>
      <c r="AL172" s="75"/>
      <c r="AM172" s="75"/>
      <c r="AN172" s="75"/>
      <c r="AO172" s="75"/>
      <c r="AP172" s="75"/>
      <c r="AQ172" s="75"/>
      <c r="AR172" s="75"/>
      <c r="AS172" s="75"/>
      <c r="AT172" s="75"/>
      <c r="AU172" s="75"/>
      <c r="AV172" s="75"/>
      <c r="AW172" s="75"/>
      <c r="AX172" s="75"/>
      <c r="AY172" s="75"/>
      <c r="AZ172" s="75"/>
      <c r="BA172" s="75"/>
      <c r="BB172" s="75"/>
      <c r="BC172" s="75"/>
      <c r="BD172" s="75"/>
      <c r="BE172" s="75"/>
      <c r="BF172" s="75"/>
      <c r="BG172" s="75"/>
      <c r="BH172" s="75"/>
      <c r="BI172" s="75"/>
      <c r="BJ172" s="75"/>
      <c r="BK172" s="75"/>
      <c r="BL172" s="75"/>
      <c r="BM172" s="75"/>
      <c r="BN172" s="75"/>
      <c r="BO172" s="75"/>
      <c r="BP172" s="75"/>
      <c r="BQ172" s="75"/>
      <c r="BR172" s="75"/>
      <c r="BS172" s="75"/>
      <c r="BT172" s="75"/>
      <c r="BU172" s="75"/>
      <c r="BV172" s="75"/>
      <c r="BW172" s="75"/>
      <c r="BX172" s="75"/>
      <c r="BY172" s="75"/>
      <c r="BZ172" s="75"/>
      <c r="CA172" s="75"/>
      <c r="CB172" s="75"/>
      <c r="CC172" s="75"/>
      <c r="CD172" s="75"/>
      <c r="CE172" s="75"/>
      <c r="CF172" s="75"/>
      <c r="CG172" s="75"/>
      <c r="CH172" s="75"/>
      <c r="CI172" s="75"/>
      <c r="CJ172" s="75"/>
      <c r="CK172" s="75"/>
      <c r="CL172" s="75"/>
      <c r="CM172" s="75"/>
      <c r="CN172" s="75"/>
      <c r="CO172" s="75"/>
      <c r="CP172" s="75"/>
      <c r="CQ172" s="75"/>
      <c r="CR172" s="75"/>
      <c r="CS172" s="75"/>
      <c r="CT172" s="75"/>
      <c r="CU172" s="75"/>
      <c r="CV172" s="75"/>
      <c r="CW172" s="75"/>
      <c r="CX172" s="75"/>
      <c r="CY172" s="75"/>
      <c r="CZ172" s="75"/>
      <c r="DA172" s="75"/>
      <c r="DB172" s="75"/>
      <c r="DC172" s="75"/>
      <c r="DD172" s="75"/>
    </row>
    <row r="173" spans="1:108" x14ac:dyDescent="0.2">
      <c r="A173" s="70">
        <f t="shared" si="11"/>
        <v>45820</v>
      </c>
      <c r="B173" s="74"/>
      <c r="C173" s="74"/>
      <c r="D173" s="74"/>
      <c r="E173" s="74"/>
      <c r="F173" s="74"/>
      <c r="G173" s="74"/>
      <c r="H173" s="74"/>
      <c r="I173" s="74"/>
      <c r="J173" s="74"/>
      <c r="K173" s="74"/>
      <c r="L173" s="74"/>
      <c r="M173" s="74"/>
      <c r="N173" s="118" t="str">
        <f t="shared" si="8"/>
        <v/>
      </c>
      <c r="O173" s="99">
        <f t="shared" si="9"/>
        <v>0</v>
      </c>
      <c r="P173" s="99">
        <f t="shared" si="10"/>
        <v>0</v>
      </c>
      <c r="Q173" s="75"/>
      <c r="R173" s="75"/>
      <c r="S173" s="75"/>
      <c r="T173" s="75"/>
      <c r="U173" s="75"/>
      <c r="V173" s="75"/>
      <c r="W173" s="75"/>
      <c r="X173" s="75"/>
      <c r="Y173" s="75"/>
      <c r="Z173" s="75"/>
      <c r="AA173" s="75"/>
      <c r="AB173" s="75"/>
      <c r="AC173" s="75"/>
      <c r="AD173" s="75"/>
      <c r="AE173" s="75"/>
      <c r="AF173" s="75"/>
      <c r="AG173" s="75"/>
      <c r="AH173" s="75"/>
      <c r="AI173" s="75"/>
      <c r="AJ173" s="75"/>
      <c r="AK173" s="75"/>
      <c r="AL173" s="75"/>
      <c r="AM173" s="75"/>
      <c r="AN173" s="75"/>
      <c r="AO173" s="75"/>
      <c r="AP173" s="75"/>
      <c r="AQ173" s="75"/>
      <c r="AR173" s="75"/>
      <c r="AS173" s="75"/>
      <c r="AT173" s="75"/>
      <c r="AU173" s="75"/>
      <c r="AV173" s="75"/>
      <c r="AW173" s="75"/>
      <c r="AX173" s="75"/>
      <c r="AY173" s="75"/>
      <c r="AZ173" s="75"/>
      <c r="BA173" s="75"/>
      <c r="BB173" s="75"/>
      <c r="BC173" s="75"/>
      <c r="BD173" s="75"/>
      <c r="BE173" s="75"/>
      <c r="BF173" s="75"/>
      <c r="BG173" s="75"/>
      <c r="BH173" s="75"/>
      <c r="BI173" s="75"/>
      <c r="BJ173" s="75"/>
      <c r="BK173" s="75"/>
      <c r="BL173" s="75"/>
      <c r="BM173" s="75"/>
      <c r="BN173" s="75"/>
      <c r="BO173" s="75"/>
      <c r="BP173" s="75"/>
      <c r="BQ173" s="75"/>
      <c r="BR173" s="75"/>
      <c r="BS173" s="75"/>
      <c r="BT173" s="75"/>
      <c r="BU173" s="75"/>
      <c r="BV173" s="75"/>
      <c r="BW173" s="75"/>
      <c r="BX173" s="75"/>
      <c r="BY173" s="75"/>
      <c r="BZ173" s="75"/>
      <c r="CA173" s="75"/>
      <c r="CB173" s="75"/>
      <c r="CC173" s="75"/>
      <c r="CD173" s="75"/>
      <c r="CE173" s="75"/>
      <c r="CF173" s="75"/>
      <c r="CG173" s="75"/>
      <c r="CH173" s="75"/>
      <c r="CI173" s="75"/>
      <c r="CJ173" s="75"/>
      <c r="CK173" s="75"/>
      <c r="CL173" s="75"/>
      <c r="CM173" s="75"/>
      <c r="CN173" s="75"/>
      <c r="CO173" s="75"/>
      <c r="CP173" s="75"/>
      <c r="CQ173" s="75"/>
      <c r="CR173" s="75"/>
      <c r="CS173" s="75"/>
      <c r="CT173" s="75"/>
      <c r="CU173" s="75"/>
      <c r="CV173" s="75"/>
      <c r="CW173" s="75"/>
      <c r="CX173" s="75"/>
      <c r="CY173" s="75"/>
      <c r="CZ173" s="75"/>
      <c r="DA173" s="75"/>
      <c r="DB173" s="75"/>
      <c r="DC173" s="75"/>
      <c r="DD173" s="75"/>
    </row>
    <row r="174" spans="1:108" x14ac:dyDescent="0.2">
      <c r="A174" s="70">
        <f t="shared" si="11"/>
        <v>45821</v>
      </c>
      <c r="B174" s="74"/>
      <c r="C174" s="74"/>
      <c r="D174" s="74"/>
      <c r="E174" s="74"/>
      <c r="F174" s="74"/>
      <c r="G174" s="74"/>
      <c r="H174" s="74"/>
      <c r="I174" s="74"/>
      <c r="J174" s="74"/>
      <c r="K174" s="74"/>
      <c r="L174" s="74"/>
      <c r="M174" s="74"/>
      <c r="N174" s="118" t="str">
        <f t="shared" si="8"/>
        <v/>
      </c>
      <c r="O174" s="99">
        <f t="shared" si="9"/>
        <v>0</v>
      </c>
      <c r="P174" s="99">
        <f t="shared" si="10"/>
        <v>0</v>
      </c>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c r="AX174" s="75"/>
      <c r="AY174" s="75"/>
      <c r="AZ174" s="75"/>
      <c r="BA174" s="75"/>
      <c r="BB174" s="75"/>
      <c r="BC174" s="75"/>
      <c r="BD174" s="75"/>
      <c r="BE174" s="75"/>
      <c r="BF174" s="75"/>
      <c r="BG174" s="75"/>
      <c r="BH174" s="75"/>
      <c r="BI174" s="75"/>
      <c r="BJ174" s="75"/>
      <c r="BK174" s="75"/>
      <c r="BL174" s="75"/>
      <c r="BM174" s="75"/>
      <c r="BN174" s="75"/>
      <c r="BO174" s="75"/>
      <c r="BP174" s="75"/>
      <c r="BQ174" s="75"/>
      <c r="BR174" s="75"/>
      <c r="BS174" s="75"/>
      <c r="BT174" s="75"/>
      <c r="BU174" s="75"/>
      <c r="BV174" s="75"/>
      <c r="BW174" s="75"/>
      <c r="BX174" s="75"/>
      <c r="BY174" s="75"/>
      <c r="BZ174" s="75"/>
      <c r="CA174" s="75"/>
      <c r="CB174" s="75"/>
      <c r="CC174" s="75"/>
      <c r="CD174" s="75"/>
      <c r="CE174" s="75"/>
      <c r="CF174" s="75"/>
      <c r="CG174" s="75"/>
      <c r="CH174" s="75"/>
      <c r="CI174" s="75"/>
      <c r="CJ174" s="75"/>
      <c r="CK174" s="75"/>
      <c r="CL174" s="75"/>
      <c r="CM174" s="75"/>
      <c r="CN174" s="75"/>
      <c r="CO174" s="75"/>
      <c r="CP174" s="75"/>
      <c r="CQ174" s="75"/>
      <c r="CR174" s="75"/>
      <c r="CS174" s="75"/>
      <c r="CT174" s="75"/>
      <c r="CU174" s="75"/>
      <c r="CV174" s="75"/>
      <c r="CW174" s="75"/>
      <c r="CX174" s="75"/>
      <c r="CY174" s="75"/>
      <c r="CZ174" s="75"/>
      <c r="DA174" s="75"/>
      <c r="DB174" s="75"/>
      <c r="DC174" s="75"/>
      <c r="DD174" s="75"/>
    </row>
    <row r="175" spans="1:108" x14ac:dyDescent="0.2">
      <c r="A175" s="70">
        <f t="shared" si="11"/>
        <v>45822</v>
      </c>
      <c r="B175" s="74"/>
      <c r="C175" s="74"/>
      <c r="D175" s="74"/>
      <c r="E175" s="74"/>
      <c r="F175" s="74"/>
      <c r="G175" s="74"/>
      <c r="H175" s="74"/>
      <c r="I175" s="74"/>
      <c r="J175" s="74"/>
      <c r="K175" s="74"/>
      <c r="L175" s="74"/>
      <c r="M175" s="74"/>
      <c r="N175" s="118" t="str">
        <f t="shared" si="8"/>
        <v/>
      </c>
      <c r="O175" s="99">
        <f t="shared" si="9"/>
        <v>0</v>
      </c>
      <c r="P175" s="99">
        <f t="shared" si="10"/>
        <v>0</v>
      </c>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5"/>
      <c r="AP175" s="75"/>
      <c r="AQ175" s="75"/>
      <c r="AR175" s="75"/>
      <c r="AS175" s="75"/>
      <c r="AT175" s="75"/>
      <c r="AU175" s="75"/>
      <c r="AV175" s="75"/>
      <c r="AW175" s="75"/>
      <c r="AX175" s="75"/>
      <c r="AY175" s="75"/>
      <c r="AZ175" s="75"/>
      <c r="BA175" s="75"/>
      <c r="BB175" s="75"/>
      <c r="BC175" s="75"/>
      <c r="BD175" s="75"/>
      <c r="BE175" s="75"/>
      <c r="BF175" s="75"/>
      <c r="BG175" s="75"/>
      <c r="BH175" s="75"/>
      <c r="BI175" s="75"/>
      <c r="BJ175" s="75"/>
      <c r="BK175" s="75"/>
      <c r="BL175" s="75"/>
      <c r="BM175" s="75"/>
      <c r="BN175" s="75"/>
      <c r="BO175" s="75"/>
      <c r="BP175" s="75"/>
      <c r="BQ175" s="75"/>
      <c r="BR175" s="75"/>
      <c r="BS175" s="75"/>
      <c r="BT175" s="75"/>
      <c r="BU175" s="75"/>
      <c r="BV175" s="75"/>
      <c r="BW175" s="75"/>
      <c r="BX175" s="75"/>
      <c r="BY175" s="75"/>
      <c r="BZ175" s="75"/>
      <c r="CA175" s="75"/>
      <c r="CB175" s="75"/>
      <c r="CC175" s="75"/>
      <c r="CD175" s="75"/>
      <c r="CE175" s="75"/>
      <c r="CF175" s="75"/>
      <c r="CG175" s="75"/>
      <c r="CH175" s="75"/>
      <c r="CI175" s="75"/>
      <c r="CJ175" s="75"/>
      <c r="CK175" s="75"/>
      <c r="CL175" s="75"/>
      <c r="CM175" s="75"/>
      <c r="CN175" s="75"/>
      <c r="CO175" s="75"/>
      <c r="CP175" s="75"/>
      <c r="CQ175" s="75"/>
      <c r="CR175" s="75"/>
      <c r="CS175" s="75"/>
      <c r="CT175" s="75"/>
      <c r="CU175" s="75"/>
      <c r="CV175" s="75"/>
      <c r="CW175" s="75"/>
      <c r="CX175" s="75"/>
      <c r="CY175" s="75"/>
      <c r="CZ175" s="75"/>
      <c r="DA175" s="75"/>
      <c r="DB175" s="75"/>
      <c r="DC175" s="75"/>
      <c r="DD175" s="75"/>
    </row>
    <row r="176" spans="1:108" x14ac:dyDescent="0.2">
      <c r="A176" s="70">
        <f t="shared" si="11"/>
        <v>45823</v>
      </c>
      <c r="B176" s="74"/>
      <c r="C176" s="74"/>
      <c r="D176" s="74"/>
      <c r="E176" s="74"/>
      <c r="F176" s="74"/>
      <c r="G176" s="74"/>
      <c r="H176" s="74"/>
      <c r="I176" s="74"/>
      <c r="J176" s="74"/>
      <c r="K176" s="74"/>
      <c r="L176" s="74"/>
      <c r="M176" s="74"/>
      <c r="N176" s="118" t="str">
        <f t="shared" si="8"/>
        <v/>
      </c>
      <c r="O176" s="99">
        <f t="shared" si="9"/>
        <v>0</v>
      </c>
      <c r="P176" s="99">
        <f t="shared" si="10"/>
        <v>0</v>
      </c>
      <c r="Q176" s="75"/>
      <c r="R176" s="75"/>
      <c r="S176" s="75"/>
      <c r="T176" s="75"/>
      <c r="U176" s="75"/>
      <c r="V176" s="75"/>
      <c r="W176" s="75"/>
      <c r="X176" s="75"/>
      <c r="Y176" s="75"/>
      <c r="Z176" s="75"/>
      <c r="AA176" s="75"/>
      <c r="AB176" s="75"/>
      <c r="AC176" s="75"/>
      <c r="AD176" s="75"/>
      <c r="AE176" s="75"/>
      <c r="AF176" s="75"/>
      <c r="AG176" s="75"/>
      <c r="AH176" s="75"/>
      <c r="AI176" s="75"/>
      <c r="AJ176" s="75"/>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c r="BM176" s="75"/>
      <c r="BN176" s="75"/>
      <c r="BO176" s="75"/>
      <c r="BP176" s="75"/>
      <c r="BQ176" s="75"/>
      <c r="BR176" s="75"/>
      <c r="BS176" s="75"/>
      <c r="BT176" s="75"/>
      <c r="BU176" s="75"/>
      <c r="BV176" s="75"/>
      <c r="BW176" s="75"/>
      <c r="BX176" s="75"/>
      <c r="BY176" s="75"/>
      <c r="BZ176" s="75"/>
      <c r="CA176" s="75"/>
      <c r="CB176" s="75"/>
      <c r="CC176" s="75"/>
      <c r="CD176" s="75"/>
      <c r="CE176" s="75"/>
      <c r="CF176" s="75"/>
      <c r="CG176" s="75"/>
      <c r="CH176" s="75"/>
      <c r="CI176" s="75"/>
      <c r="CJ176" s="75"/>
      <c r="CK176" s="75"/>
      <c r="CL176" s="75"/>
      <c r="CM176" s="75"/>
      <c r="CN176" s="75"/>
      <c r="CO176" s="75"/>
      <c r="CP176" s="75"/>
      <c r="CQ176" s="75"/>
      <c r="CR176" s="75"/>
      <c r="CS176" s="75"/>
      <c r="CT176" s="75"/>
      <c r="CU176" s="75"/>
      <c r="CV176" s="75"/>
      <c r="CW176" s="75"/>
      <c r="CX176" s="75"/>
      <c r="CY176" s="75"/>
      <c r="CZ176" s="75"/>
      <c r="DA176" s="75"/>
      <c r="DB176" s="75"/>
      <c r="DC176" s="75"/>
      <c r="DD176" s="75"/>
    </row>
    <row r="177" spans="1:108" x14ac:dyDescent="0.2">
      <c r="A177" s="70">
        <f t="shared" si="11"/>
        <v>45824</v>
      </c>
      <c r="B177" s="74"/>
      <c r="C177" s="74"/>
      <c r="D177" s="74"/>
      <c r="E177" s="74"/>
      <c r="F177" s="74"/>
      <c r="G177" s="74"/>
      <c r="H177" s="74"/>
      <c r="I177" s="74"/>
      <c r="J177" s="74"/>
      <c r="K177" s="74"/>
      <c r="L177" s="74"/>
      <c r="M177" s="74"/>
      <c r="N177" s="118" t="str">
        <f t="shared" si="8"/>
        <v/>
      </c>
      <c r="O177" s="99">
        <f t="shared" si="9"/>
        <v>0</v>
      </c>
      <c r="P177" s="99">
        <f t="shared" si="10"/>
        <v>0</v>
      </c>
      <c r="Q177" s="75"/>
      <c r="R177" s="75"/>
      <c r="S177" s="75"/>
      <c r="T177" s="75"/>
      <c r="U177" s="75"/>
      <c r="V177" s="75"/>
      <c r="W177" s="75"/>
      <c r="X177" s="75"/>
      <c r="Y177" s="75"/>
      <c r="Z177" s="75"/>
      <c r="AA177" s="75"/>
      <c r="AB177" s="75"/>
      <c r="AC177" s="75"/>
      <c r="AD177" s="75"/>
      <c r="AE177" s="75"/>
      <c r="AF177" s="75"/>
      <c r="AG177" s="75"/>
      <c r="AH177" s="75"/>
      <c r="AI177" s="75"/>
      <c r="AJ177" s="75"/>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c r="BM177" s="75"/>
      <c r="BN177" s="75"/>
      <c r="BO177" s="75"/>
      <c r="BP177" s="75"/>
      <c r="BQ177" s="75"/>
      <c r="BR177" s="75"/>
      <c r="BS177" s="75"/>
      <c r="BT177" s="75"/>
      <c r="BU177" s="75"/>
      <c r="BV177" s="75"/>
      <c r="BW177" s="75"/>
      <c r="BX177" s="75"/>
      <c r="BY177" s="75"/>
      <c r="BZ177" s="75"/>
      <c r="CA177" s="75"/>
      <c r="CB177" s="75"/>
      <c r="CC177" s="75"/>
      <c r="CD177" s="75"/>
      <c r="CE177" s="75"/>
      <c r="CF177" s="75"/>
      <c r="CG177" s="75"/>
      <c r="CH177" s="75"/>
      <c r="CI177" s="75"/>
      <c r="CJ177" s="75"/>
      <c r="CK177" s="75"/>
      <c r="CL177" s="75"/>
      <c r="CM177" s="75"/>
      <c r="CN177" s="75"/>
      <c r="CO177" s="75"/>
      <c r="CP177" s="75"/>
      <c r="CQ177" s="75"/>
      <c r="CR177" s="75"/>
      <c r="CS177" s="75"/>
      <c r="CT177" s="75"/>
      <c r="CU177" s="75"/>
      <c r="CV177" s="75"/>
      <c r="CW177" s="75"/>
      <c r="CX177" s="75"/>
      <c r="CY177" s="75"/>
      <c r="CZ177" s="75"/>
      <c r="DA177" s="75"/>
      <c r="DB177" s="75"/>
      <c r="DC177" s="75"/>
      <c r="DD177" s="75"/>
    </row>
    <row r="178" spans="1:108" x14ac:dyDescent="0.2">
      <c r="A178" s="70">
        <f t="shared" si="11"/>
        <v>45825</v>
      </c>
      <c r="B178" s="74"/>
      <c r="C178" s="74"/>
      <c r="D178" s="74"/>
      <c r="E178" s="74"/>
      <c r="F178" s="74"/>
      <c r="G178" s="74"/>
      <c r="H178" s="74"/>
      <c r="I178" s="74"/>
      <c r="J178" s="74"/>
      <c r="K178" s="74"/>
      <c r="L178" s="74"/>
      <c r="M178" s="74"/>
      <c r="N178" s="118" t="str">
        <f t="shared" si="8"/>
        <v/>
      </c>
      <c r="O178" s="99">
        <f t="shared" si="9"/>
        <v>0</v>
      </c>
      <c r="P178" s="99">
        <f t="shared" si="10"/>
        <v>0</v>
      </c>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c r="BM178" s="75"/>
      <c r="BN178" s="75"/>
      <c r="BO178" s="75"/>
      <c r="BP178" s="75"/>
      <c r="BQ178" s="75"/>
      <c r="BR178" s="75"/>
      <c r="BS178" s="75"/>
      <c r="BT178" s="75"/>
      <c r="BU178" s="75"/>
      <c r="BV178" s="75"/>
      <c r="BW178" s="75"/>
      <c r="BX178" s="75"/>
      <c r="BY178" s="75"/>
      <c r="BZ178" s="75"/>
      <c r="CA178" s="75"/>
      <c r="CB178" s="75"/>
      <c r="CC178" s="75"/>
      <c r="CD178" s="75"/>
      <c r="CE178" s="75"/>
      <c r="CF178" s="75"/>
      <c r="CG178" s="75"/>
      <c r="CH178" s="75"/>
      <c r="CI178" s="75"/>
      <c r="CJ178" s="75"/>
      <c r="CK178" s="75"/>
      <c r="CL178" s="75"/>
      <c r="CM178" s="75"/>
      <c r="CN178" s="75"/>
      <c r="CO178" s="75"/>
      <c r="CP178" s="75"/>
      <c r="CQ178" s="75"/>
      <c r="CR178" s="75"/>
      <c r="CS178" s="75"/>
      <c r="CT178" s="75"/>
      <c r="CU178" s="75"/>
      <c r="CV178" s="75"/>
      <c r="CW178" s="75"/>
      <c r="CX178" s="75"/>
      <c r="CY178" s="75"/>
      <c r="CZ178" s="75"/>
      <c r="DA178" s="75"/>
      <c r="DB178" s="75"/>
      <c r="DC178" s="75"/>
      <c r="DD178" s="75"/>
    </row>
    <row r="179" spans="1:108" x14ac:dyDescent="0.2">
      <c r="A179" s="70">
        <f t="shared" si="11"/>
        <v>45826</v>
      </c>
      <c r="B179" s="74"/>
      <c r="C179" s="74"/>
      <c r="D179" s="74"/>
      <c r="E179" s="74"/>
      <c r="F179" s="74"/>
      <c r="G179" s="74"/>
      <c r="H179" s="74"/>
      <c r="I179" s="74"/>
      <c r="J179" s="74"/>
      <c r="K179" s="74"/>
      <c r="L179" s="74"/>
      <c r="M179" s="74"/>
      <c r="N179" s="118" t="str">
        <f t="shared" si="8"/>
        <v/>
      </c>
      <c r="O179" s="99">
        <f t="shared" si="9"/>
        <v>0</v>
      </c>
      <c r="P179" s="99">
        <f t="shared" si="10"/>
        <v>0</v>
      </c>
      <c r="Q179" s="75"/>
      <c r="R179" s="75"/>
      <c r="S179" s="75"/>
      <c r="T179" s="75"/>
      <c r="U179" s="75"/>
      <c r="V179" s="75"/>
      <c r="W179" s="75"/>
      <c r="X179" s="75"/>
      <c r="Y179" s="75"/>
      <c r="Z179" s="75"/>
      <c r="AA179" s="75"/>
      <c r="AB179" s="75"/>
      <c r="AC179" s="75"/>
      <c r="AD179" s="75"/>
      <c r="AE179" s="75"/>
      <c r="AF179" s="75"/>
      <c r="AG179" s="75"/>
      <c r="AH179" s="75"/>
      <c r="AI179" s="75"/>
      <c r="AJ179" s="75"/>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c r="BM179" s="75"/>
      <c r="BN179" s="75"/>
      <c r="BO179" s="75"/>
      <c r="BP179" s="75"/>
      <c r="BQ179" s="75"/>
      <c r="BR179" s="75"/>
      <c r="BS179" s="75"/>
      <c r="BT179" s="75"/>
      <c r="BU179" s="75"/>
      <c r="BV179" s="75"/>
      <c r="BW179" s="75"/>
      <c r="BX179" s="75"/>
      <c r="BY179" s="75"/>
      <c r="BZ179" s="75"/>
      <c r="CA179" s="75"/>
      <c r="CB179" s="75"/>
      <c r="CC179" s="75"/>
      <c r="CD179" s="75"/>
      <c r="CE179" s="75"/>
      <c r="CF179" s="75"/>
      <c r="CG179" s="75"/>
      <c r="CH179" s="75"/>
      <c r="CI179" s="75"/>
      <c r="CJ179" s="75"/>
      <c r="CK179" s="75"/>
      <c r="CL179" s="75"/>
      <c r="CM179" s="75"/>
      <c r="CN179" s="75"/>
      <c r="CO179" s="75"/>
      <c r="CP179" s="75"/>
      <c r="CQ179" s="75"/>
      <c r="CR179" s="75"/>
      <c r="CS179" s="75"/>
      <c r="CT179" s="75"/>
      <c r="CU179" s="75"/>
      <c r="CV179" s="75"/>
      <c r="CW179" s="75"/>
      <c r="CX179" s="75"/>
      <c r="CY179" s="75"/>
      <c r="CZ179" s="75"/>
      <c r="DA179" s="75"/>
      <c r="DB179" s="75"/>
      <c r="DC179" s="75"/>
      <c r="DD179" s="75"/>
    </row>
    <row r="180" spans="1:108" x14ac:dyDescent="0.2">
      <c r="A180" s="70">
        <f t="shared" si="11"/>
        <v>45827</v>
      </c>
      <c r="B180" s="74"/>
      <c r="C180" s="74"/>
      <c r="D180" s="74"/>
      <c r="E180" s="74"/>
      <c r="F180" s="74"/>
      <c r="G180" s="74"/>
      <c r="H180" s="74"/>
      <c r="I180" s="74"/>
      <c r="J180" s="74"/>
      <c r="K180" s="74"/>
      <c r="L180" s="74"/>
      <c r="M180" s="74"/>
      <c r="N180" s="118" t="str">
        <f t="shared" si="8"/>
        <v/>
      </c>
      <c r="O180" s="99">
        <f t="shared" si="9"/>
        <v>0</v>
      </c>
      <c r="P180" s="99">
        <f t="shared" si="10"/>
        <v>0</v>
      </c>
      <c r="Q180" s="75"/>
      <c r="R180" s="75"/>
      <c r="S180" s="75"/>
      <c r="T180" s="75"/>
      <c r="U180" s="75"/>
      <c r="V180" s="75"/>
      <c r="W180" s="75"/>
      <c r="X180" s="75"/>
      <c r="Y180" s="75"/>
      <c r="Z180" s="75"/>
      <c r="AA180" s="75"/>
      <c r="AB180" s="75"/>
      <c r="AC180" s="75"/>
      <c r="AD180" s="75"/>
      <c r="AE180" s="75"/>
      <c r="AF180" s="75"/>
      <c r="AG180" s="75"/>
      <c r="AH180" s="75"/>
      <c r="AI180" s="75"/>
      <c r="AJ180" s="75"/>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c r="BM180" s="75"/>
      <c r="BN180" s="75"/>
      <c r="BO180" s="75"/>
      <c r="BP180" s="75"/>
      <c r="BQ180" s="75"/>
      <c r="BR180" s="75"/>
      <c r="BS180" s="75"/>
      <c r="BT180" s="75"/>
      <c r="BU180" s="75"/>
      <c r="BV180" s="75"/>
      <c r="BW180" s="75"/>
      <c r="BX180" s="75"/>
      <c r="BY180" s="75"/>
      <c r="BZ180" s="75"/>
      <c r="CA180" s="75"/>
      <c r="CB180" s="75"/>
      <c r="CC180" s="75"/>
      <c r="CD180" s="75"/>
      <c r="CE180" s="75"/>
      <c r="CF180" s="75"/>
      <c r="CG180" s="75"/>
      <c r="CH180" s="75"/>
      <c r="CI180" s="75"/>
      <c r="CJ180" s="75"/>
      <c r="CK180" s="75"/>
      <c r="CL180" s="75"/>
      <c r="CM180" s="75"/>
      <c r="CN180" s="75"/>
      <c r="CO180" s="75"/>
      <c r="CP180" s="75"/>
      <c r="CQ180" s="75"/>
      <c r="CR180" s="75"/>
      <c r="CS180" s="75"/>
      <c r="CT180" s="75"/>
      <c r="CU180" s="75"/>
      <c r="CV180" s="75"/>
      <c r="CW180" s="75"/>
      <c r="CX180" s="75"/>
      <c r="CY180" s="75"/>
      <c r="CZ180" s="75"/>
      <c r="DA180" s="75"/>
      <c r="DB180" s="75"/>
      <c r="DC180" s="75"/>
      <c r="DD180" s="75"/>
    </row>
    <row r="181" spans="1:108" x14ac:dyDescent="0.2">
      <c r="A181" s="70">
        <f t="shared" si="11"/>
        <v>45828</v>
      </c>
      <c r="B181" s="74"/>
      <c r="C181" s="74"/>
      <c r="D181" s="74"/>
      <c r="E181" s="74"/>
      <c r="F181" s="74"/>
      <c r="G181" s="74"/>
      <c r="H181" s="74"/>
      <c r="I181" s="74"/>
      <c r="J181" s="74"/>
      <c r="K181" s="74"/>
      <c r="L181" s="74"/>
      <c r="M181" s="74"/>
      <c r="N181" s="118" t="str">
        <f t="shared" si="8"/>
        <v/>
      </c>
      <c r="O181" s="99">
        <f t="shared" si="9"/>
        <v>0</v>
      </c>
      <c r="P181" s="99">
        <f t="shared" si="10"/>
        <v>0</v>
      </c>
      <c r="Q181" s="75"/>
      <c r="R181" s="75"/>
      <c r="S181" s="75"/>
      <c r="T181" s="75"/>
      <c r="U181" s="75"/>
      <c r="V181" s="75"/>
      <c r="W181" s="75"/>
      <c r="X181" s="75"/>
      <c r="Y181" s="75"/>
      <c r="Z181" s="75"/>
      <c r="AA181" s="75"/>
      <c r="AB181" s="75"/>
      <c r="AC181" s="75"/>
      <c r="AD181" s="75"/>
      <c r="AE181" s="75"/>
      <c r="AF181" s="75"/>
      <c r="AG181" s="75"/>
      <c r="AH181" s="75"/>
      <c r="AI181" s="75"/>
      <c r="AJ181" s="75"/>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c r="BM181" s="75"/>
      <c r="BN181" s="75"/>
      <c r="BO181" s="75"/>
      <c r="BP181" s="75"/>
      <c r="BQ181" s="75"/>
      <c r="BR181" s="75"/>
      <c r="BS181" s="75"/>
      <c r="BT181" s="75"/>
      <c r="BU181" s="75"/>
      <c r="BV181" s="75"/>
      <c r="BW181" s="75"/>
      <c r="BX181" s="75"/>
      <c r="BY181" s="75"/>
      <c r="BZ181" s="75"/>
      <c r="CA181" s="75"/>
      <c r="CB181" s="75"/>
      <c r="CC181" s="75"/>
      <c r="CD181" s="75"/>
      <c r="CE181" s="75"/>
      <c r="CF181" s="75"/>
      <c r="CG181" s="75"/>
      <c r="CH181" s="75"/>
      <c r="CI181" s="75"/>
      <c r="CJ181" s="75"/>
      <c r="CK181" s="75"/>
      <c r="CL181" s="75"/>
      <c r="CM181" s="75"/>
      <c r="CN181" s="75"/>
      <c r="CO181" s="75"/>
      <c r="CP181" s="75"/>
      <c r="CQ181" s="75"/>
      <c r="CR181" s="75"/>
      <c r="CS181" s="75"/>
      <c r="CT181" s="75"/>
      <c r="CU181" s="75"/>
      <c r="CV181" s="75"/>
      <c r="CW181" s="75"/>
      <c r="CX181" s="75"/>
      <c r="CY181" s="75"/>
      <c r="CZ181" s="75"/>
      <c r="DA181" s="75"/>
      <c r="DB181" s="75"/>
      <c r="DC181" s="75"/>
      <c r="DD181" s="75"/>
    </row>
    <row r="182" spans="1:108" x14ac:dyDescent="0.2">
      <c r="A182" s="70">
        <f t="shared" si="11"/>
        <v>45829</v>
      </c>
      <c r="B182" s="74"/>
      <c r="C182" s="74"/>
      <c r="D182" s="74"/>
      <c r="E182" s="74"/>
      <c r="F182" s="74"/>
      <c r="G182" s="74"/>
      <c r="H182" s="74"/>
      <c r="I182" s="74"/>
      <c r="J182" s="74"/>
      <c r="K182" s="74"/>
      <c r="L182" s="74"/>
      <c r="M182" s="74"/>
      <c r="N182" s="118" t="str">
        <f t="shared" si="8"/>
        <v/>
      </c>
      <c r="O182" s="99">
        <f t="shared" si="9"/>
        <v>0</v>
      </c>
      <c r="P182" s="99">
        <f t="shared" si="10"/>
        <v>0</v>
      </c>
      <c r="Q182" s="75"/>
      <c r="R182" s="75"/>
      <c r="S182" s="75"/>
      <c r="T182" s="75"/>
      <c r="U182" s="75"/>
      <c r="V182" s="75"/>
      <c r="W182" s="75"/>
      <c r="X182" s="75"/>
      <c r="Y182" s="75"/>
      <c r="Z182" s="75"/>
      <c r="AA182" s="75"/>
      <c r="AB182" s="75"/>
      <c r="AC182" s="75"/>
      <c r="AD182" s="75"/>
      <c r="AE182" s="75"/>
      <c r="AF182" s="75"/>
      <c r="AG182" s="75"/>
      <c r="AH182" s="75"/>
      <c r="AI182" s="75"/>
      <c r="AJ182" s="75"/>
      <c r="AK182" s="75"/>
      <c r="AL182" s="75"/>
      <c r="AM182" s="75"/>
      <c r="AN182" s="75"/>
      <c r="AO182" s="75"/>
      <c r="AP182" s="75"/>
      <c r="AQ182" s="75"/>
      <c r="AR182" s="75"/>
      <c r="AS182" s="75"/>
      <c r="AT182" s="75"/>
      <c r="AU182" s="75"/>
      <c r="AV182" s="75"/>
      <c r="AW182" s="75"/>
      <c r="AX182" s="75"/>
      <c r="AY182" s="75"/>
      <c r="AZ182" s="75"/>
      <c r="BA182" s="75"/>
      <c r="BB182" s="75"/>
      <c r="BC182" s="75"/>
      <c r="BD182" s="75"/>
      <c r="BE182" s="75"/>
      <c r="BF182" s="75"/>
      <c r="BG182" s="75"/>
      <c r="BH182" s="75"/>
      <c r="BI182" s="75"/>
      <c r="BJ182" s="75"/>
      <c r="BK182" s="75"/>
      <c r="BL182" s="75"/>
      <c r="BM182" s="75"/>
      <c r="BN182" s="75"/>
      <c r="BO182" s="75"/>
      <c r="BP182" s="75"/>
      <c r="BQ182" s="75"/>
      <c r="BR182" s="75"/>
      <c r="BS182" s="75"/>
      <c r="BT182" s="75"/>
      <c r="BU182" s="75"/>
      <c r="BV182" s="75"/>
      <c r="BW182" s="75"/>
      <c r="BX182" s="75"/>
      <c r="BY182" s="75"/>
      <c r="BZ182" s="75"/>
      <c r="CA182" s="75"/>
      <c r="CB182" s="75"/>
      <c r="CC182" s="75"/>
      <c r="CD182" s="75"/>
      <c r="CE182" s="75"/>
      <c r="CF182" s="75"/>
      <c r="CG182" s="75"/>
      <c r="CH182" s="75"/>
      <c r="CI182" s="75"/>
      <c r="CJ182" s="75"/>
      <c r="CK182" s="75"/>
      <c r="CL182" s="75"/>
      <c r="CM182" s="75"/>
      <c r="CN182" s="75"/>
      <c r="CO182" s="75"/>
      <c r="CP182" s="75"/>
      <c r="CQ182" s="75"/>
      <c r="CR182" s="75"/>
      <c r="CS182" s="75"/>
      <c r="CT182" s="75"/>
      <c r="CU182" s="75"/>
      <c r="CV182" s="75"/>
      <c r="CW182" s="75"/>
      <c r="CX182" s="75"/>
      <c r="CY182" s="75"/>
      <c r="CZ182" s="75"/>
      <c r="DA182" s="75"/>
      <c r="DB182" s="75"/>
      <c r="DC182" s="75"/>
      <c r="DD182" s="75"/>
    </row>
    <row r="183" spans="1:108" x14ac:dyDescent="0.2">
      <c r="A183" s="70">
        <f t="shared" si="11"/>
        <v>45830</v>
      </c>
      <c r="B183" s="74"/>
      <c r="C183" s="74"/>
      <c r="D183" s="74"/>
      <c r="E183" s="74"/>
      <c r="F183" s="74"/>
      <c r="G183" s="74"/>
      <c r="H183" s="74"/>
      <c r="I183" s="74"/>
      <c r="J183" s="74"/>
      <c r="K183" s="74"/>
      <c r="L183" s="74"/>
      <c r="M183" s="74"/>
      <c r="N183" s="118" t="str">
        <f t="shared" si="8"/>
        <v/>
      </c>
      <c r="O183" s="99">
        <f t="shared" si="9"/>
        <v>0</v>
      </c>
      <c r="P183" s="99">
        <f t="shared" si="10"/>
        <v>0</v>
      </c>
      <c r="Q183" s="75"/>
      <c r="R183" s="75"/>
      <c r="S183" s="75"/>
      <c r="T183" s="75"/>
      <c r="U183" s="75"/>
      <c r="V183" s="75"/>
      <c r="W183" s="75"/>
      <c r="X183" s="75"/>
      <c r="Y183" s="75"/>
      <c r="Z183" s="75"/>
      <c r="AA183" s="75"/>
      <c r="AB183" s="75"/>
      <c r="AC183" s="75"/>
      <c r="AD183" s="75"/>
      <c r="AE183" s="75"/>
      <c r="AF183" s="75"/>
      <c r="AG183" s="75"/>
      <c r="AH183" s="75"/>
      <c r="AI183" s="75"/>
      <c r="AJ183" s="75"/>
      <c r="AK183" s="75"/>
      <c r="AL183" s="75"/>
      <c r="AM183" s="75"/>
      <c r="AN183" s="75"/>
      <c r="AO183" s="75"/>
      <c r="AP183" s="75"/>
      <c r="AQ183" s="75"/>
      <c r="AR183" s="75"/>
      <c r="AS183" s="75"/>
      <c r="AT183" s="75"/>
      <c r="AU183" s="75"/>
      <c r="AV183" s="75"/>
      <c r="AW183" s="75"/>
      <c r="AX183" s="75"/>
      <c r="AY183" s="75"/>
      <c r="AZ183" s="75"/>
      <c r="BA183" s="75"/>
      <c r="BB183" s="75"/>
      <c r="BC183" s="75"/>
      <c r="BD183" s="75"/>
      <c r="BE183" s="75"/>
      <c r="BF183" s="75"/>
      <c r="BG183" s="75"/>
      <c r="BH183" s="75"/>
      <c r="BI183" s="75"/>
      <c r="BJ183" s="75"/>
      <c r="BK183" s="75"/>
      <c r="BL183" s="75"/>
      <c r="BM183" s="75"/>
      <c r="BN183" s="75"/>
      <c r="BO183" s="75"/>
      <c r="BP183" s="75"/>
      <c r="BQ183" s="75"/>
      <c r="BR183" s="75"/>
      <c r="BS183" s="75"/>
      <c r="BT183" s="75"/>
      <c r="BU183" s="75"/>
      <c r="BV183" s="75"/>
      <c r="BW183" s="75"/>
      <c r="BX183" s="75"/>
      <c r="BY183" s="75"/>
      <c r="BZ183" s="75"/>
      <c r="CA183" s="75"/>
      <c r="CB183" s="75"/>
      <c r="CC183" s="75"/>
      <c r="CD183" s="75"/>
      <c r="CE183" s="75"/>
      <c r="CF183" s="75"/>
      <c r="CG183" s="75"/>
      <c r="CH183" s="75"/>
      <c r="CI183" s="75"/>
      <c r="CJ183" s="75"/>
      <c r="CK183" s="75"/>
      <c r="CL183" s="75"/>
      <c r="CM183" s="75"/>
      <c r="CN183" s="75"/>
      <c r="CO183" s="75"/>
      <c r="CP183" s="75"/>
      <c r="CQ183" s="75"/>
      <c r="CR183" s="75"/>
      <c r="CS183" s="75"/>
      <c r="CT183" s="75"/>
      <c r="CU183" s="75"/>
      <c r="CV183" s="75"/>
      <c r="CW183" s="75"/>
      <c r="CX183" s="75"/>
      <c r="CY183" s="75"/>
      <c r="CZ183" s="75"/>
      <c r="DA183" s="75"/>
      <c r="DB183" s="75"/>
      <c r="DC183" s="75"/>
      <c r="DD183" s="75"/>
    </row>
    <row r="184" spans="1:108" x14ac:dyDescent="0.2">
      <c r="A184" s="70">
        <f t="shared" si="11"/>
        <v>45831</v>
      </c>
      <c r="B184" s="74"/>
      <c r="C184" s="74"/>
      <c r="D184" s="74"/>
      <c r="E184" s="74"/>
      <c r="F184" s="74"/>
      <c r="G184" s="74"/>
      <c r="H184" s="74"/>
      <c r="I184" s="74"/>
      <c r="J184" s="74"/>
      <c r="K184" s="74"/>
      <c r="L184" s="74"/>
      <c r="M184" s="74"/>
      <c r="N184" s="118" t="str">
        <f t="shared" si="8"/>
        <v/>
      </c>
      <c r="O184" s="99">
        <f t="shared" si="9"/>
        <v>0</v>
      </c>
      <c r="P184" s="99">
        <f t="shared" si="10"/>
        <v>0</v>
      </c>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c r="AX184" s="75"/>
      <c r="AY184" s="75"/>
      <c r="AZ184" s="75"/>
      <c r="BA184" s="75"/>
      <c r="BB184" s="75"/>
      <c r="BC184" s="75"/>
      <c r="BD184" s="75"/>
      <c r="BE184" s="75"/>
      <c r="BF184" s="75"/>
      <c r="BG184" s="75"/>
      <c r="BH184" s="75"/>
      <c r="BI184" s="75"/>
      <c r="BJ184" s="75"/>
      <c r="BK184" s="75"/>
      <c r="BL184" s="75"/>
      <c r="BM184" s="75"/>
      <c r="BN184" s="75"/>
      <c r="BO184" s="75"/>
      <c r="BP184" s="75"/>
      <c r="BQ184" s="75"/>
      <c r="BR184" s="75"/>
      <c r="BS184" s="75"/>
      <c r="BT184" s="75"/>
      <c r="BU184" s="75"/>
      <c r="BV184" s="75"/>
      <c r="BW184" s="75"/>
      <c r="BX184" s="75"/>
      <c r="BY184" s="75"/>
      <c r="BZ184" s="75"/>
      <c r="CA184" s="75"/>
      <c r="CB184" s="75"/>
      <c r="CC184" s="75"/>
      <c r="CD184" s="75"/>
      <c r="CE184" s="75"/>
      <c r="CF184" s="75"/>
      <c r="CG184" s="75"/>
      <c r="CH184" s="75"/>
      <c r="CI184" s="75"/>
      <c r="CJ184" s="75"/>
      <c r="CK184" s="75"/>
      <c r="CL184" s="75"/>
      <c r="CM184" s="75"/>
      <c r="CN184" s="75"/>
      <c r="CO184" s="75"/>
      <c r="CP184" s="75"/>
      <c r="CQ184" s="75"/>
      <c r="CR184" s="75"/>
      <c r="CS184" s="75"/>
      <c r="CT184" s="75"/>
      <c r="CU184" s="75"/>
      <c r="CV184" s="75"/>
      <c r="CW184" s="75"/>
      <c r="CX184" s="75"/>
      <c r="CY184" s="75"/>
      <c r="CZ184" s="75"/>
      <c r="DA184" s="75"/>
      <c r="DB184" s="75"/>
      <c r="DC184" s="75"/>
      <c r="DD184" s="75"/>
    </row>
    <row r="185" spans="1:108" x14ac:dyDescent="0.2">
      <c r="A185" s="70">
        <f t="shared" si="11"/>
        <v>45832</v>
      </c>
      <c r="B185" s="74"/>
      <c r="C185" s="74"/>
      <c r="D185" s="74"/>
      <c r="E185" s="74"/>
      <c r="F185" s="74"/>
      <c r="G185" s="74"/>
      <c r="H185" s="74"/>
      <c r="I185" s="74"/>
      <c r="J185" s="74"/>
      <c r="K185" s="74"/>
      <c r="L185" s="74"/>
      <c r="M185" s="74"/>
      <c r="N185" s="118" t="str">
        <f t="shared" si="8"/>
        <v/>
      </c>
      <c r="O185" s="99">
        <f t="shared" si="9"/>
        <v>0</v>
      </c>
      <c r="P185" s="99">
        <f t="shared" si="10"/>
        <v>0</v>
      </c>
      <c r="Q185" s="75"/>
      <c r="R185" s="75"/>
      <c r="S185" s="75"/>
      <c r="T185" s="75"/>
      <c r="U185" s="75"/>
      <c r="V185" s="75"/>
      <c r="W185" s="75"/>
      <c r="X185" s="75"/>
      <c r="Y185" s="75"/>
      <c r="Z185" s="75"/>
      <c r="AA185" s="75"/>
      <c r="AB185" s="75"/>
      <c r="AC185" s="75"/>
      <c r="AD185" s="75"/>
      <c r="AE185" s="75"/>
      <c r="AF185" s="75"/>
      <c r="AG185" s="75"/>
      <c r="AH185" s="75"/>
      <c r="AI185" s="75"/>
      <c r="AJ185" s="75"/>
      <c r="AK185" s="75"/>
      <c r="AL185" s="75"/>
      <c r="AM185" s="75"/>
      <c r="AN185" s="75"/>
      <c r="AO185" s="75"/>
      <c r="AP185" s="75"/>
      <c r="AQ185" s="75"/>
      <c r="AR185" s="75"/>
      <c r="AS185" s="75"/>
      <c r="AT185" s="75"/>
      <c r="AU185" s="75"/>
      <c r="AV185" s="75"/>
      <c r="AW185" s="75"/>
      <c r="AX185" s="75"/>
      <c r="AY185" s="75"/>
      <c r="AZ185" s="75"/>
      <c r="BA185" s="75"/>
      <c r="BB185" s="75"/>
      <c r="BC185" s="75"/>
      <c r="BD185" s="75"/>
      <c r="BE185" s="75"/>
      <c r="BF185" s="75"/>
      <c r="BG185" s="75"/>
      <c r="BH185" s="75"/>
      <c r="BI185" s="75"/>
      <c r="BJ185" s="75"/>
      <c r="BK185" s="75"/>
      <c r="BL185" s="75"/>
      <c r="BM185" s="75"/>
      <c r="BN185" s="75"/>
      <c r="BO185" s="75"/>
      <c r="BP185" s="75"/>
      <c r="BQ185" s="75"/>
      <c r="BR185" s="75"/>
      <c r="BS185" s="75"/>
      <c r="BT185" s="75"/>
      <c r="BU185" s="75"/>
      <c r="BV185" s="75"/>
      <c r="BW185" s="75"/>
      <c r="BX185" s="75"/>
      <c r="BY185" s="75"/>
      <c r="BZ185" s="75"/>
      <c r="CA185" s="75"/>
      <c r="CB185" s="75"/>
      <c r="CC185" s="75"/>
      <c r="CD185" s="75"/>
      <c r="CE185" s="75"/>
      <c r="CF185" s="75"/>
      <c r="CG185" s="75"/>
      <c r="CH185" s="75"/>
      <c r="CI185" s="75"/>
      <c r="CJ185" s="75"/>
      <c r="CK185" s="75"/>
      <c r="CL185" s="75"/>
      <c r="CM185" s="75"/>
      <c r="CN185" s="75"/>
      <c r="CO185" s="75"/>
      <c r="CP185" s="75"/>
      <c r="CQ185" s="75"/>
      <c r="CR185" s="75"/>
      <c r="CS185" s="75"/>
      <c r="CT185" s="75"/>
      <c r="CU185" s="75"/>
      <c r="CV185" s="75"/>
      <c r="CW185" s="75"/>
      <c r="CX185" s="75"/>
      <c r="CY185" s="75"/>
      <c r="CZ185" s="75"/>
      <c r="DA185" s="75"/>
      <c r="DB185" s="75"/>
      <c r="DC185" s="75"/>
      <c r="DD185" s="75"/>
    </row>
    <row r="186" spans="1:108" x14ac:dyDescent="0.2">
      <c r="A186" s="70">
        <f t="shared" si="11"/>
        <v>45833</v>
      </c>
      <c r="B186" s="74"/>
      <c r="C186" s="74"/>
      <c r="D186" s="74"/>
      <c r="E186" s="74"/>
      <c r="F186" s="74"/>
      <c r="G186" s="74"/>
      <c r="H186" s="74"/>
      <c r="I186" s="74"/>
      <c r="J186" s="74"/>
      <c r="K186" s="74"/>
      <c r="L186" s="74"/>
      <c r="M186" s="74"/>
      <c r="N186" s="118" t="str">
        <f t="shared" si="8"/>
        <v/>
      </c>
      <c r="O186" s="99">
        <f t="shared" si="9"/>
        <v>0</v>
      </c>
      <c r="P186" s="99">
        <f t="shared" si="10"/>
        <v>0</v>
      </c>
      <c r="Q186" s="75"/>
      <c r="R186" s="75"/>
      <c r="S186" s="75"/>
      <c r="T186" s="75"/>
      <c r="U186" s="75"/>
      <c r="V186" s="75"/>
      <c r="W186" s="75"/>
      <c r="X186" s="75"/>
      <c r="Y186" s="75"/>
      <c r="Z186" s="75"/>
      <c r="AA186" s="75"/>
      <c r="AB186" s="75"/>
      <c r="AC186" s="75"/>
      <c r="AD186" s="75"/>
      <c r="AE186" s="75"/>
      <c r="AF186" s="75"/>
      <c r="AG186" s="75"/>
      <c r="AH186" s="75"/>
      <c r="AI186" s="75"/>
      <c r="AJ186" s="75"/>
      <c r="AK186" s="75"/>
      <c r="AL186" s="75"/>
      <c r="AM186" s="75"/>
      <c r="AN186" s="75"/>
      <c r="AO186" s="75"/>
      <c r="AP186" s="75"/>
      <c r="AQ186" s="75"/>
      <c r="AR186" s="75"/>
      <c r="AS186" s="75"/>
      <c r="AT186" s="75"/>
      <c r="AU186" s="75"/>
      <c r="AV186" s="75"/>
      <c r="AW186" s="75"/>
      <c r="AX186" s="75"/>
      <c r="AY186" s="75"/>
      <c r="AZ186" s="75"/>
      <c r="BA186" s="75"/>
      <c r="BB186" s="75"/>
      <c r="BC186" s="75"/>
      <c r="BD186" s="75"/>
      <c r="BE186" s="75"/>
      <c r="BF186" s="75"/>
      <c r="BG186" s="75"/>
      <c r="BH186" s="75"/>
      <c r="BI186" s="75"/>
      <c r="BJ186" s="75"/>
      <c r="BK186" s="75"/>
      <c r="BL186" s="75"/>
      <c r="BM186" s="75"/>
      <c r="BN186" s="75"/>
      <c r="BO186" s="75"/>
      <c r="BP186" s="75"/>
      <c r="BQ186" s="75"/>
      <c r="BR186" s="75"/>
      <c r="BS186" s="75"/>
      <c r="BT186" s="75"/>
      <c r="BU186" s="75"/>
      <c r="BV186" s="75"/>
      <c r="BW186" s="75"/>
      <c r="BX186" s="75"/>
      <c r="BY186" s="75"/>
      <c r="BZ186" s="75"/>
      <c r="CA186" s="75"/>
      <c r="CB186" s="75"/>
      <c r="CC186" s="75"/>
      <c r="CD186" s="75"/>
      <c r="CE186" s="75"/>
      <c r="CF186" s="75"/>
      <c r="CG186" s="75"/>
      <c r="CH186" s="75"/>
      <c r="CI186" s="75"/>
      <c r="CJ186" s="75"/>
      <c r="CK186" s="75"/>
      <c r="CL186" s="75"/>
      <c r="CM186" s="75"/>
      <c r="CN186" s="75"/>
      <c r="CO186" s="75"/>
      <c r="CP186" s="75"/>
      <c r="CQ186" s="75"/>
      <c r="CR186" s="75"/>
      <c r="CS186" s="75"/>
      <c r="CT186" s="75"/>
      <c r="CU186" s="75"/>
      <c r="CV186" s="75"/>
      <c r="CW186" s="75"/>
      <c r="CX186" s="75"/>
      <c r="CY186" s="75"/>
      <c r="CZ186" s="75"/>
      <c r="DA186" s="75"/>
      <c r="DB186" s="75"/>
      <c r="DC186" s="75"/>
      <c r="DD186" s="75"/>
    </row>
    <row r="187" spans="1:108" x14ac:dyDescent="0.2">
      <c r="A187" s="70">
        <f t="shared" si="11"/>
        <v>45834</v>
      </c>
      <c r="B187" s="74"/>
      <c r="C187" s="74"/>
      <c r="D187" s="74"/>
      <c r="E187" s="74"/>
      <c r="F187" s="74"/>
      <c r="G187" s="74"/>
      <c r="H187" s="74"/>
      <c r="I187" s="74"/>
      <c r="J187" s="74"/>
      <c r="K187" s="74"/>
      <c r="L187" s="74"/>
      <c r="M187" s="74"/>
      <c r="N187" s="118" t="str">
        <f t="shared" si="8"/>
        <v/>
      </c>
      <c r="O187" s="99">
        <f t="shared" si="9"/>
        <v>0</v>
      </c>
      <c r="P187" s="99">
        <f t="shared" si="10"/>
        <v>0</v>
      </c>
      <c r="Q187" s="75"/>
      <c r="R187" s="75"/>
      <c r="S187" s="75"/>
      <c r="T187" s="75"/>
      <c r="U187" s="75"/>
      <c r="V187" s="75"/>
      <c r="W187" s="75"/>
      <c r="X187" s="75"/>
      <c r="Y187" s="75"/>
      <c r="Z187" s="75"/>
      <c r="AA187" s="75"/>
      <c r="AB187" s="75"/>
      <c r="AC187" s="75"/>
      <c r="AD187" s="75"/>
      <c r="AE187" s="75"/>
      <c r="AF187" s="75"/>
      <c r="AG187" s="75"/>
      <c r="AH187" s="75"/>
      <c r="AI187" s="75"/>
      <c r="AJ187" s="75"/>
      <c r="AK187" s="75"/>
      <c r="AL187" s="75"/>
      <c r="AM187" s="75"/>
      <c r="AN187" s="75"/>
      <c r="AO187" s="75"/>
      <c r="AP187" s="75"/>
      <c r="AQ187" s="75"/>
      <c r="AR187" s="75"/>
      <c r="AS187" s="75"/>
      <c r="AT187" s="75"/>
      <c r="AU187" s="75"/>
      <c r="AV187" s="75"/>
      <c r="AW187" s="75"/>
      <c r="AX187" s="75"/>
      <c r="AY187" s="75"/>
      <c r="AZ187" s="75"/>
      <c r="BA187" s="75"/>
      <c r="BB187" s="75"/>
      <c r="BC187" s="75"/>
      <c r="BD187" s="75"/>
      <c r="BE187" s="75"/>
      <c r="BF187" s="75"/>
      <c r="BG187" s="75"/>
      <c r="BH187" s="75"/>
      <c r="BI187" s="75"/>
      <c r="BJ187" s="75"/>
      <c r="BK187" s="75"/>
      <c r="BL187" s="75"/>
      <c r="BM187" s="75"/>
      <c r="BN187" s="75"/>
      <c r="BO187" s="75"/>
      <c r="BP187" s="75"/>
      <c r="BQ187" s="75"/>
      <c r="BR187" s="75"/>
      <c r="BS187" s="75"/>
      <c r="BT187" s="75"/>
      <c r="BU187" s="75"/>
      <c r="BV187" s="75"/>
      <c r="BW187" s="75"/>
      <c r="BX187" s="75"/>
      <c r="BY187" s="75"/>
      <c r="BZ187" s="75"/>
      <c r="CA187" s="75"/>
      <c r="CB187" s="75"/>
      <c r="CC187" s="75"/>
      <c r="CD187" s="75"/>
      <c r="CE187" s="75"/>
      <c r="CF187" s="75"/>
      <c r="CG187" s="75"/>
      <c r="CH187" s="75"/>
      <c r="CI187" s="75"/>
      <c r="CJ187" s="75"/>
      <c r="CK187" s="75"/>
      <c r="CL187" s="75"/>
      <c r="CM187" s="75"/>
      <c r="CN187" s="75"/>
      <c r="CO187" s="75"/>
      <c r="CP187" s="75"/>
      <c r="CQ187" s="75"/>
      <c r="CR187" s="75"/>
      <c r="CS187" s="75"/>
      <c r="CT187" s="75"/>
      <c r="CU187" s="75"/>
      <c r="CV187" s="75"/>
      <c r="CW187" s="75"/>
      <c r="CX187" s="75"/>
      <c r="CY187" s="75"/>
      <c r="CZ187" s="75"/>
      <c r="DA187" s="75"/>
      <c r="DB187" s="75"/>
      <c r="DC187" s="75"/>
      <c r="DD187" s="75"/>
    </row>
    <row r="188" spans="1:108" x14ac:dyDescent="0.2">
      <c r="A188" s="70">
        <f t="shared" si="11"/>
        <v>45835</v>
      </c>
      <c r="B188" s="74"/>
      <c r="C188" s="74"/>
      <c r="D188" s="74"/>
      <c r="E188" s="74"/>
      <c r="F188" s="74"/>
      <c r="G188" s="74"/>
      <c r="H188" s="74"/>
      <c r="I188" s="74"/>
      <c r="J188" s="74"/>
      <c r="K188" s="74"/>
      <c r="L188" s="74"/>
      <c r="M188" s="74"/>
      <c r="N188" s="118" t="str">
        <f t="shared" si="8"/>
        <v/>
      </c>
      <c r="O188" s="99">
        <f t="shared" si="9"/>
        <v>0</v>
      </c>
      <c r="P188" s="99">
        <f t="shared" si="10"/>
        <v>0</v>
      </c>
      <c r="Q188" s="75"/>
      <c r="R188" s="75"/>
      <c r="S188" s="75"/>
      <c r="T188" s="75"/>
      <c r="U188" s="75"/>
      <c r="V188" s="75"/>
      <c r="W188" s="75"/>
      <c r="X188" s="75"/>
      <c r="Y188" s="75"/>
      <c r="Z188" s="75"/>
      <c r="AA188" s="75"/>
      <c r="AB188" s="75"/>
      <c r="AC188" s="75"/>
      <c r="AD188" s="75"/>
      <c r="AE188" s="75"/>
      <c r="AF188" s="75"/>
      <c r="AG188" s="75"/>
      <c r="AH188" s="75"/>
      <c r="AI188" s="75"/>
      <c r="AJ188" s="75"/>
      <c r="AK188" s="75"/>
      <c r="AL188" s="75"/>
      <c r="AM188" s="75"/>
      <c r="AN188" s="75"/>
      <c r="AO188" s="75"/>
      <c r="AP188" s="75"/>
      <c r="AQ188" s="75"/>
      <c r="AR188" s="75"/>
      <c r="AS188" s="75"/>
      <c r="AT188" s="75"/>
      <c r="AU188" s="75"/>
      <c r="AV188" s="75"/>
      <c r="AW188" s="75"/>
      <c r="AX188" s="75"/>
      <c r="AY188" s="75"/>
      <c r="AZ188" s="75"/>
      <c r="BA188" s="75"/>
      <c r="BB188" s="75"/>
      <c r="BC188" s="75"/>
      <c r="BD188" s="75"/>
      <c r="BE188" s="75"/>
      <c r="BF188" s="75"/>
      <c r="BG188" s="75"/>
      <c r="BH188" s="75"/>
      <c r="BI188" s="75"/>
      <c r="BJ188" s="75"/>
      <c r="BK188" s="75"/>
      <c r="BL188" s="75"/>
      <c r="BM188" s="75"/>
      <c r="BN188" s="75"/>
      <c r="BO188" s="75"/>
      <c r="BP188" s="75"/>
      <c r="BQ188" s="75"/>
      <c r="BR188" s="75"/>
      <c r="BS188" s="75"/>
      <c r="BT188" s="75"/>
      <c r="BU188" s="75"/>
      <c r="BV188" s="75"/>
      <c r="BW188" s="75"/>
      <c r="BX188" s="75"/>
      <c r="BY188" s="75"/>
      <c r="BZ188" s="75"/>
      <c r="CA188" s="75"/>
      <c r="CB188" s="75"/>
      <c r="CC188" s="75"/>
      <c r="CD188" s="75"/>
      <c r="CE188" s="75"/>
      <c r="CF188" s="75"/>
      <c r="CG188" s="75"/>
      <c r="CH188" s="75"/>
      <c r="CI188" s="75"/>
      <c r="CJ188" s="75"/>
      <c r="CK188" s="75"/>
      <c r="CL188" s="75"/>
      <c r="CM188" s="75"/>
      <c r="CN188" s="75"/>
      <c r="CO188" s="75"/>
      <c r="CP188" s="75"/>
      <c r="CQ188" s="75"/>
      <c r="CR188" s="75"/>
      <c r="CS188" s="75"/>
      <c r="CT188" s="75"/>
      <c r="CU188" s="75"/>
      <c r="CV188" s="75"/>
      <c r="CW188" s="75"/>
      <c r="CX188" s="75"/>
      <c r="CY188" s="75"/>
      <c r="CZ188" s="75"/>
      <c r="DA188" s="75"/>
      <c r="DB188" s="75"/>
      <c r="DC188" s="75"/>
      <c r="DD188" s="75"/>
    </row>
    <row r="189" spans="1:108" x14ac:dyDescent="0.2">
      <c r="A189" s="70">
        <f t="shared" si="11"/>
        <v>45836</v>
      </c>
      <c r="B189" s="74"/>
      <c r="C189" s="74"/>
      <c r="D189" s="74"/>
      <c r="E189" s="74"/>
      <c r="F189" s="74"/>
      <c r="G189" s="74"/>
      <c r="H189" s="74"/>
      <c r="I189" s="74"/>
      <c r="J189" s="74"/>
      <c r="K189" s="74"/>
      <c r="L189" s="74"/>
      <c r="M189" s="74"/>
      <c r="N189" s="118" t="str">
        <f t="shared" si="8"/>
        <v/>
      </c>
      <c r="O189" s="99">
        <f t="shared" si="9"/>
        <v>0</v>
      </c>
      <c r="P189" s="99">
        <f t="shared" si="10"/>
        <v>0</v>
      </c>
      <c r="Q189" s="75"/>
      <c r="R189" s="75"/>
      <c r="S189" s="75"/>
      <c r="T189" s="75"/>
      <c r="U189" s="75"/>
      <c r="V189" s="75"/>
      <c r="W189" s="75"/>
      <c r="X189" s="75"/>
      <c r="Y189" s="75"/>
      <c r="Z189" s="75"/>
      <c r="AA189" s="75"/>
      <c r="AB189" s="75"/>
      <c r="AC189" s="75"/>
      <c r="AD189" s="75"/>
      <c r="AE189" s="75"/>
      <c r="AF189" s="75"/>
      <c r="AG189" s="75"/>
      <c r="AH189" s="75"/>
      <c r="AI189" s="75"/>
      <c r="AJ189" s="75"/>
      <c r="AK189" s="75"/>
      <c r="AL189" s="75"/>
      <c r="AM189" s="75"/>
      <c r="AN189" s="75"/>
      <c r="AO189" s="75"/>
      <c r="AP189" s="75"/>
      <c r="AQ189" s="75"/>
      <c r="AR189" s="75"/>
      <c r="AS189" s="75"/>
      <c r="AT189" s="75"/>
      <c r="AU189" s="75"/>
      <c r="AV189" s="75"/>
      <c r="AW189" s="75"/>
      <c r="AX189" s="75"/>
      <c r="AY189" s="75"/>
      <c r="AZ189" s="75"/>
      <c r="BA189" s="75"/>
      <c r="BB189" s="75"/>
      <c r="BC189" s="75"/>
      <c r="BD189" s="75"/>
      <c r="BE189" s="75"/>
      <c r="BF189" s="75"/>
      <c r="BG189" s="75"/>
      <c r="BH189" s="75"/>
      <c r="BI189" s="75"/>
      <c r="BJ189" s="75"/>
      <c r="BK189" s="75"/>
      <c r="BL189" s="75"/>
      <c r="BM189" s="75"/>
      <c r="BN189" s="75"/>
      <c r="BO189" s="75"/>
      <c r="BP189" s="75"/>
      <c r="BQ189" s="75"/>
      <c r="BR189" s="75"/>
      <c r="BS189" s="75"/>
      <c r="BT189" s="75"/>
      <c r="BU189" s="75"/>
      <c r="BV189" s="75"/>
      <c r="BW189" s="75"/>
      <c r="BX189" s="75"/>
      <c r="BY189" s="75"/>
      <c r="BZ189" s="75"/>
      <c r="CA189" s="75"/>
      <c r="CB189" s="75"/>
      <c r="CC189" s="75"/>
      <c r="CD189" s="75"/>
      <c r="CE189" s="75"/>
      <c r="CF189" s="75"/>
      <c r="CG189" s="75"/>
      <c r="CH189" s="75"/>
      <c r="CI189" s="75"/>
      <c r="CJ189" s="75"/>
      <c r="CK189" s="75"/>
      <c r="CL189" s="75"/>
      <c r="CM189" s="75"/>
      <c r="CN189" s="75"/>
      <c r="CO189" s="75"/>
      <c r="CP189" s="75"/>
      <c r="CQ189" s="75"/>
      <c r="CR189" s="75"/>
      <c r="CS189" s="75"/>
      <c r="CT189" s="75"/>
      <c r="CU189" s="75"/>
      <c r="CV189" s="75"/>
      <c r="CW189" s="75"/>
      <c r="CX189" s="75"/>
      <c r="CY189" s="75"/>
      <c r="CZ189" s="75"/>
      <c r="DA189" s="75"/>
      <c r="DB189" s="75"/>
      <c r="DC189" s="75"/>
      <c r="DD189" s="75"/>
    </row>
    <row r="190" spans="1:108" x14ac:dyDescent="0.2">
      <c r="A190" s="70">
        <f t="shared" si="11"/>
        <v>45837</v>
      </c>
      <c r="B190" s="74"/>
      <c r="C190" s="74"/>
      <c r="D190" s="74"/>
      <c r="E190" s="74"/>
      <c r="F190" s="74"/>
      <c r="G190" s="74"/>
      <c r="H190" s="74"/>
      <c r="I190" s="74"/>
      <c r="J190" s="74"/>
      <c r="K190" s="74"/>
      <c r="L190" s="74"/>
      <c r="M190" s="74"/>
      <c r="N190" s="118" t="str">
        <f t="shared" si="8"/>
        <v/>
      </c>
      <c r="O190" s="99">
        <f t="shared" si="9"/>
        <v>0</v>
      </c>
      <c r="P190" s="99">
        <f t="shared" si="10"/>
        <v>0</v>
      </c>
      <c r="Q190" s="75"/>
      <c r="R190" s="75"/>
      <c r="S190" s="75"/>
      <c r="T190" s="75"/>
      <c r="U190" s="75"/>
      <c r="V190" s="75"/>
      <c r="W190" s="75"/>
      <c r="X190" s="75"/>
      <c r="Y190" s="75"/>
      <c r="Z190" s="75"/>
      <c r="AA190" s="75"/>
      <c r="AB190" s="75"/>
      <c r="AC190" s="75"/>
      <c r="AD190" s="75"/>
      <c r="AE190" s="75"/>
      <c r="AF190" s="75"/>
      <c r="AG190" s="75"/>
      <c r="AH190" s="75"/>
      <c r="AI190" s="75"/>
      <c r="AJ190" s="75"/>
      <c r="AK190" s="75"/>
      <c r="AL190" s="75"/>
      <c r="AM190" s="75"/>
      <c r="AN190" s="75"/>
      <c r="AO190" s="75"/>
      <c r="AP190" s="75"/>
      <c r="AQ190" s="75"/>
      <c r="AR190" s="75"/>
      <c r="AS190" s="75"/>
      <c r="AT190" s="75"/>
      <c r="AU190" s="75"/>
      <c r="AV190" s="75"/>
      <c r="AW190" s="75"/>
      <c r="AX190" s="75"/>
      <c r="AY190" s="75"/>
      <c r="AZ190" s="75"/>
      <c r="BA190" s="75"/>
      <c r="BB190" s="75"/>
      <c r="BC190" s="75"/>
      <c r="BD190" s="75"/>
      <c r="BE190" s="75"/>
      <c r="BF190" s="75"/>
      <c r="BG190" s="75"/>
      <c r="BH190" s="75"/>
      <c r="BI190" s="75"/>
      <c r="BJ190" s="75"/>
      <c r="BK190" s="75"/>
      <c r="BL190" s="75"/>
      <c r="BM190" s="75"/>
      <c r="BN190" s="75"/>
      <c r="BO190" s="75"/>
      <c r="BP190" s="75"/>
      <c r="BQ190" s="75"/>
      <c r="BR190" s="75"/>
      <c r="BS190" s="75"/>
      <c r="BT190" s="75"/>
      <c r="BU190" s="75"/>
      <c r="BV190" s="75"/>
      <c r="BW190" s="75"/>
      <c r="BX190" s="75"/>
      <c r="BY190" s="75"/>
      <c r="BZ190" s="75"/>
      <c r="CA190" s="75"/>
      <c r="CB190" s="75"/>
      <c r="CC190" s="75"/>
      <c r="CD190" s="75"/>
      <c r="CE190" s="75"/>
      <c r="CF190" s="75"/>
      <c r="CG190" s="75"/>
      <c r="CH190" s="75"/>
      <c r="CI190" s="75"/>
      <c r="CJ190" s="75"/>
      <c r="CK190" s="75"/>
      <c r="CL190" s="75"/>
      <c r="CM190" s="75"/>
      <c r="CN190" s="75"/>
      <c r="CO190" s="75"/>
      <c r="CP190" s="75"/>
      <c r="CQ190" s="75"/>
      <c r="CR190" s="75"/>
      <c r="CS190" s="75"/>
      <c r="CT190" s="75"/>
      <c r="CU190" s="75"/>
      <c r="CV190" s="75"/>
      <c r="CW190" s="75"/>
      <c r="CX190" s="75"/>
      <c r="CY190" s="75"/>
      <c r="CZ190" s="75"/>
      <c r="DA190" s="75"/>
      <c r="DB190" s="75"/>
      <c r="DC190" s="75"/>
      <c r="DD190" s="75"/>
    </row>
    <row r="191" spans="1:108" x14ac:dyDescent="0.2">
      <c r="A191" s="70">
        <f t="shared" si="11"/>
        <v>45838</v>
      </c>
      <c r="B191" s="74"/>
      <c r="C191" s="74"/>
      <c r="D191" s="74"/>
      <c r="E191" s="74"/>
      <c r="F191" s="74"/>
      <c r="G191" s="74"/>
      <c r="H191" s="74"/>
      <c r="I191" s="74"/>
      <c r="J191" s="74"/>
      <c r="K191" s="74"/>
      <c r="L191" s="74"/>
      <c r="M191" s="74"/>
      <c r="N191" s="118" t="str">
        <f t="shared" si="8"/>
        <v/>
      </c>
      <c r="O191" s="99">
        <f t="shared" si="9"/>
        <v>0</v>
      </c>
      <c r="P191" s="99">
        <f t="shared" si="10"/>
        <v>0</v>
      </c>
      <c r="Q191" s="75"/>
      <c r="R191" s="75"/>
      <c r="S191" s="75"/>
      <c r="T191" s="75"/>
      <c r="U191" s="75"/>
      <c r="V191" s="75"/>
      <c r="W191" s="75"/>
      <c r="X191" s="75"/>
      <c r="Y191" s="75"/>
      <c r="Z191" s="75"/>
      <c r="AA191" s="75"/>
      <c r="AB191" s="75"/>
      <c r="AC191" s="75"/>
      <c r="AD191" s="75"/>
      <c r="AE191" s="75"/>
      <c r="AF191" s="75"/>
      <c r="AG191" s="75"/>
      <c r="AH191" s="75"/>
      <c r="AI191" s="75"/>
      <c r="AJ191" s="75"/>
      <c r="AK191" s="75"/>
      <c r="AL191" s="75"/>
      <c r="AM191" s="75"/>
      <c r="AN191" s="75"/>
      <c r="AO191" s="75"/>
      <c r="AP191" s="75"/>
      <c r="AQ191" s="75"/>
      <c r="AR191" s="75"/>
      <c r="AS191" s="75"/>
      <c r="AT191" s="75"/>
      <c r="AU191" s="75"/>
      <c r="AV191" s="75"/>
      <c r="AW191" s="75"/>
      <c r="AX191" s="75"/>
      <c r="AY191" s="75"/>
      <c r="AZ191" s="75"/>
      <c r="BA191" s="75"/>
      <c r="BB191" s="75"/>
      <c r="BC191" s="75"/>
      <c r="BD191" s="75"/>
      <c r="BE191" s="75"/>
      <c r="BF191" s="75"/>
      <c r="BG191" s="75"/>
      <c r="BH191" s="75"/>
      <c r="BI191" s="75"/>
      <c r="BJ191" s="75"/>
      <c r="BK191" s="75"/>
      <c r="BL191" s="75"/>
      <c r="BM191" s="75"/>
      <c r="BN191" s="75"/>
      <c r="BO191" s="75"/>
      <c r="BP191" s="75"/>
      <c r="BQ191" s="75"/>
      <c r="BR191" s="75"/>
      <c r="BS191" s="75"/>
      <c r="BT191" s="75"/>
      <c r="BU191" s="75"/>
      <c r="BV191" s="75"/>
      <c r="BW191" s="75"/>
      <c r="BX191" s="75"/>
      <c r="BY191" s="75"/>
      <c r="BZ191" s="75"/>
      <c r="CA191" s="75"/>
      <c r="CB191" s="75"/>
      <c r="CC191" s="75"/>
      <c r="CD191" s="75"/>
      <c r="CE191" s="75"/>
      <c r="CF191" s="75"/>
      <c r="CG191" s="75"/>
      <c r="CH191" s="75"/>
      <c r="CI191" s="75"/>
      <c r="CJ191" s="75"/>
      <c r="CK191" s="75"/>
      <c r="CL191" s="75"/>
      <c r="CM191" s="75"/>
      <c r="CN191" s="75"/>
      <c r="CO191" s="75"/>
      <c r="CP191" s="75"/>
      <c r="CQ191" s="75"/>
      <c r="CR191" s="75"/>
      <c r="CS191" s="75"/>
      <c r="CT191" s="75"/>
      <c r="CU191" s="75"/>
      <c r="CV191" s="75"/>
      <c r="CW191" s="75"/>
      <c r="CX191" s="75"/>
      <c r="CY191" s="75"/>
      <c r="CZ191" s="75"/>
      <c r="DA191" s="75"/>
      <c r="DB191" s="75"/>
      <c r="DC191" s="75"/>
      <c r="DD191" s="75"/>
    </row>
    <row r="192" spans="1:108" x14ac:dyDescent="0.2">
      <c r="A192" s="70">
        <f t="shared" si="11"/>
        <v>45839</v>
      </c>
      <c r="B192" s="74"/>
      <c r="C192" s="74"/>
      <c r="D192" s="74"/>
      <c r="E192" s="74"/>
      <c r="F192" s="74"/>
      <c r="G192" s="74"/>
      <c r="H192" s="74"/>
      <c r="I192" s="74"/>
      <c r="J192" s="74"/>
      <c r="K192" s="74"/>
      <c r="L192" s="74"/>
      <c r="M192" s="74"/>
      <c r="N192" s="118" t="str">
        <f t="shared" si="8"/>
        <v/>
      </c>
      <c r="O192" s="99">
        <f t="shared" si="9"/>
        <v>0</v>
      </c>
      <c r="P192" s="99">
        <f t="shared" si="10"/>
        <v>0</v>
      </c>
      <c r="Q192" s="75"/>
      <c r="R192" s="75"/>
      <c r="S192" s="75"/>
      <c r="T192" s="75"/>
      <c r="U192" s="75"/>
      <c r="V192" s="75"/>
      <c r="W192" s="75"/>
      <c r="X192" s="75"/>
      <c r="Y192" s="75"/>
      <c r="Z192" s="75"/>
      <c r="AA192" s="75"/>
      <c r="AB192" s="75"/>
      <c r="AC192" s="75"/>
      <c r="AD192" s="75"/>
      <c r="AE192" s="75"/>
      <c r="AF192" s="75"/>
      <c r="AG192" s="75"/>
      <c r="AH192" s="75"/>
      <c r="AI192" s="75"/>
      <c r="AJ192" s="75"/>
      <c r="AK192" s="75"/>
      <c r="AL192" s="75"/>
      <c r="AM192" s="75"/>
      <c r="AN192" s="75"/>
      <c r="AO192" s="75"/>
      <c r="AP192" s="75"/>
      <c r="AQ192" s="75"/>
      <c r="AR192" s="75"/>
      <c r="AS192" s="75"/>
      <c r="AT192" s="75"/>
      <c r="AU192" s="75"/>
      <c r="AV192" s="75"/>
      <c r="AW192" s="75"/>
      <c r="AX192" s="75"/>
      <c r="AY192" s="75"/>
      <c r="AZ192" s="75"/>
      <c r="BA192" s="75"/>
      <c r="BB192" s="75"/>
      <c r="BC192" s="75"/>
      <c r="BD192" s="75"/>
      <c r="BE192" s="75"/>
      <c r="BF192" s="75"/>
      <c r="BG192" s="75"/>
      <c r="BH192" s="75"/>
      <c r="BI192" s="75"/>
      <c r="BJ192" s="75"/>
      <c r="BK192" s="75"/>
      <c r="BL192" s="75"/>
      <c r="BM192" s="75"/>
      <c r="BN192" s="75"/>
      <c r="BO192" s="75"/>
      <c r="BP192" s="75"/>
      <c r="BQ192" s="75"/>
      <c r="BR192" s="75"/>
      <c r="BS192" s="75"/>
      <c r="BT192" s="75"/>
      <c r="BU192" s="75"/>
      <c r="BV192" s="75"/>
      <c r="BW192" s="75"/>
      <c r="BX192" s="75"/>
      <c r="BY192" s="75"/>
      <c r="BZ192" s="75"/>
      <c r="CA192" s="75"/>
      <c r="CB192" s="75"/>
      <c r="CC192" s="75"/>
      <c r="CD192" s="75"/>
      <c r="CE192" s="75"/>
      <c r="CF192" s="75"/>
      <c r="CG192" s="75"/>
      <c r="CH192" s="75"/>
      <c r="CI192" s="75"/>
      <c r="CJ192" s="75"/>
      <c r="CK192" s="75"/>
      <c r="CL192" s="75"/>
      <c r="CM192" s="75"/>
      <c r="CN192" s="75"/>
      <c r="CO192" s="75"/>
      <c r="CP192" s="75"/>
      <c r="CQ192" s="75"/>
      <c r="CR192" s="75"/>
      <c r="CS192" s="75"/>
      <c r="CT192" s="75"/>
      <c r="CU192" s="75"/>
      <c r="CV192" s="75"/>
      <c r="CW192" s="75"/>
      <c r="CX192" s="75"/>
      <c r="CY192" s="75"/>
      <c r="CZ192" s="75"/>
      <c r="DA192" s="75"/>
      <c r="DB192" s="75"/>
      <c r="DC192" s="75"/>
      <c r="DD192" s="75"/>
    </row>
    <row r="193" spans="1:108" x14ac:dyDescent="0.2">
      <c r="A193" s="70">
        <f t="shared" si="11"/>
        <v>45840</v>
      </c>
      <c r="B193" s="74"/>
      <c r="C193" s="74"/>
      <c r="D193" s="74"/>
      <c r="E193" s="74"/>
      <c r="F193" s="74"/>
      <c r="G193" s="74"/>
      <c r="H193" s="74"/>
      <c r="I193" s="74"/>
      <c r="J193" s="74"/>
      <c r="K193" s="74"/>
      <c r="L193" s="74"/>
      <c r="M193" s="74"/>
      <c r="N193" s="118" t="str">
        <f t="shared" si="8"/>
        <v/>
      </c>
      <c r="O193" s="99">
        <f t="shared" si="9"/>
        <v>0</v>
      </c>
      <c r="P193" s="99">
        <f t="shared" si="10"/>
        <v>0</v>
      </c>
      <c r="Q193" s="75"/>
      <c r="R193" s="75"/>
      <c r="S193" s="75"/>
      <c r="T193" s="75"/>
      <c r="U193" s="75"/>
      <c r="V193" s="75"/>
      <c r="W193" s="75"/>
      <c r="X193" s="75"/>
      <c r="Y193" s="75"/>
      <c r="Z193" s="75"/>
      <c r="AA193" s="75"/>
      <c r="AB193" s="75"/>
      <c r="AC193" s="75"/>
      <c r="AD193" s="75"/>
      <c r="AE193" s="75"/>
      <c r="AF193" s="75"/>
      <c r="AG193" s="75"/>
      <c r="AH193" s="75"/>
      <c r="AI193" s="75"/>
      <c r="AJ193" s="75"/>
      <c r="AK193" s="75"/>
      <c r="AL193" s="75"/>
      <c r="AM193" s="75"/>
      <c r="AN193" s="75"/>
      <c r="AO193" s="75"/>
      <c r="AP193" s="75"/>
      <c r="AQ193" s="75"/>
      <c r="AR193" s="75"/>
      <c r="AS193" s="75"/>
      <c r="AT193" s="75"/>
      <c r="AU193" s="75"/>
      <c r="AV193" s="75"/>
      <c r="AW193" s="75"/>
      <c r="AX193" s="75"/>
      <c r="AY193" s="75"/>
      <c r="AZ193" s="75"/>
      <c r="BA193" s="75"/>
      <c r="BB193" s="75"/>
      <c r="BC193" s="75"/>
      <c r="BD193" s="75"/>
      <c r="BE193" s="75"/>
      <c r="BF193" s="75"/>
      <c r="BG193" s="75"/>
      <c r="BH193" s="75"/>
      <c r="BI193" s="75"/>
      <c r="BJ193" s="75"/>
      <c r="BK193" s="75"/>
      <c r="BL193" s="75"/>
      <c r="BM193" s="75"/>
      <c r="BN193" s="75"/>
      <c r="BO193" s="75"/>
      <c r="BP193" s="75"/>
      <c r="BQ193" s="75"/>
      <c r="BR193" s="75"/>
      <c r="BS193" s="75"/>
      <c r="BT193" s="75"/>
      <c r="BU193" s="75"/>
      <c r="BV193" s="75"/>
      <c r="BW193" s="75"/>
      <c r="BX193" s="75"/>
      <c r="BY193" s="75"/>
      <c r="BZ193" s="75"/>
      <c r="CA193" s="75"/>
      <c r="CB193" s="75"/>
      <c r="CC193" s="75"/>
      <c r="CD193" s="75"/>
      <c r="CE193" s="75"/>
      <c r="CF193" s="75"/>
      <c r="CG193" s="75"/>
      <c r="CH193" s="75"/>
      <c r="CI193" s="75"/>
      <c r="CJ193" s="75"/>
      <c r="CK193" s="75"/>
      <c r="CL193" s="75"/>
      <c r="CM193" s="75"/>
      <c r="CN193" s="75"/>
      <c r="CO193" s="75"/>
      <c r="CP193" s="75"/>
      <c r="CQ193" s="75"/>
      <c r="CR193" s="75"/>
      <c r="CS193" s="75"/>
      <c r="CT193" s="75"/>
      <c r="CU193" s="75"/>
      <c r="CV193" s="75"/>
      <c r="CW193" s="75"/>
      <c r="CX193" s="75"/>
      <c r="CY193" s="75"/>
      <c r="CZ193" s="75"/>
      <c r="DA193" s="75"/>
      <c r="DB193" s="75"/>
      <c r="DC193" s="75"/>
      <c r="DD193" s="75"/>
    </row>
    <row r="194" spans="1:108" x14ac:dyDescent="0.2">
      <c r="A194" s="70">
        <f t="shared" si="11"/>
        <v>45841</v>
      </c>
      <c r="B194" s="74"/>
      <c r="C194" s="74"/>
      <c r="D194" s="74"/>
      <c r="E194" s="74"/>
      <c r="F194" s="74"/>
      <c r="G194" s="74"/>
      <c r="H194" s="74"/>
      <c r="I194" s="74"/>
      <c r="J194" s="74"/>
      <c r="K194" s="74"/>
      <c r="L194" s="74"/>
      <c r="M194" s="74"/>
      <c r="N194" s="118" t="str">
        <f t="shared" si="8"/>
        <v/>
      </c>
      <c r="O194" s="99">
        <f t="shared" si="9"/>
        <v>0</v>
      </c>
      <c r="P194" s="99">
        <f t="shared" si="10"/>
        <v>0</v>
      </c>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c r="AX194" s="75"/>
      <c r="AY194" s="75"/>
      <c r="AZ194" s="75"/>
      <c r="BA194" s="75"/>
      <c r="BB194" s="75"/>
      <c r="BC194" s="75"/>
      <c r="BD194" s="75"/>
      <c r="BE194" s="75"/>
      <c r="BF194" s="75"/>
      <c r="BG194" s="75"/>
      <c r="BH194" s="75"/>
      <c r="BI194" s="75"/>
      <c r="BJ194" s="75"/>
      <c r="BK194" s="75"/>
      <c r="BL194" s="75"/>
      <c r="BM194" s="75"/>
      <c r="BN194" s="75"/>
      <c r="BO194" s="75"/>
      <c r="BP194" s="75"/>
      <c r="BQ194" s="75"/>
      <c r="BR194" s="75"/>
      <c r="BS194" s="75"/>
      <c r="BT194" s="75"/>
      <c r="BU194" s="75"/>
      <c r="BV194" s="75"/>
      <c r="BW194" s="75"/>
      <c r="BX194" s="75"/>
      <c r="BY194" s="75"/>
      <c r="BZ194" s="75"/>
      <c r="CA194" s="75"/>
      <c r="CB194" s="75"/>
      <c r="CC194" s="75"/>
      <c r="CD194" s="75"/>
      <c r="CE194" s="75"/>
      <c r="CF194" s="75"/>
      <c r="CG194" s="75"/>
      <c r="CH194" s="75"/>
      <c r="CI194" s="75"/>
      <c r="CJ194" s="75"/>
      <c r="CK194" s="75"/>
      <c r="CL194" s="75"/>
      <c r="CM194" s="75"/>
      <c r="CN194" s="75"/>
      <c r="CO194" s="75"/>
      <c r="CP194" s="75"/>
      <c r="CQ194" s="75"/>
      <c r="CR194" s="75"/>
      <c r="CS194" s="75"/>
      <c r="CT194" s="75"/>
      <c r="CU194" s="75"/>
      <c r="CV194" s="75"/>
      <c r="CW194" s="75"/>
      <c r="CX194" s="75"/>
      <c r="CY194" s="75"/>
      <c r="CZ194" s="75"/>
      <c r="DA194" s="75"/>
      <c r="DB194" s="75"/>
      <c r="DC194" s="75"/>
      <c r="DD194" s="75"/>
    </row>
    <row r="195" spans="1:108" x14ac:dyDescent="0.2">
      <c r="A195" s="70">
        <f t="shared" si="11"/>
        <v>45842</v>
      </c>
      <c r="B195" s="74"/>
      <c r="C195" s="74"/>
      <c r="D195" s="74"/>
      <c r="E195" s="74"/>
      <c r="F195" s="74"/>
      <c r="G195" s="74"/>
      <c r="H195" s="74"/>
      <c r="I195" s="74"/>
      <c r="J195" s="74"/>
      <c r="K195" s="74"/>
      <c r="L195" s="74"/>
      <c r="M195" s="74"/>
      <c r="N195" s="118" t="str">
        <f t="shared" si="8"/>
        <v/>
      </c>
      <c r="O195" s="99">
        <f t="shared" si="9"/>
        <v>0</v>
      </c>
      <c r="P195" s="99">
        <f t="shared" si="10"/>
        <v>0</v>
      </c>
      <c r="Q195" s="75"/>
      <c r="R195" s="75"/>
      <c r="S195" s="75"/>
      <c r="T195" s="75"/>
      <c r="U195" s="75"/>
      <c r="V195" s="75"/>
      <c r="W195" s="75"/>
      <c r="X195" s="75"/>
      <c r="Y195" s="75"/>
      <c r="Z195" s="75"/>
      <c r="AA195" s="75"/>
      <c r="AB195" s="75"/>
      <c r="AC195" s="75"/>
      <c r="AD195" s="75"/>
      <c r="AE195" s="75"/>
      <c r="AF195" s="75"/>
      <c r="AG195" s="75"/>
      <c r="AH195" s="75"/>
      <c r="AI195" s="75"/>
      <c r="AJ195" s="75"/>
      <c r="AK195" s="75"/>
      <c r="AL195" s="75"/>
      <c r="AM195" s="75"/>
      <c r="AN195" s="75"/>
      <c r="AO195" s="75"/>
      <c r="AP195" s="75"/>
      <c r="AQ195" s="75"/>
      <c r="AR195" s="75"/>
      <c r="AS195" s="75"/>
      <c r="AT195" s="75"/>
      <c r="AU195" s="75"/>
      <c r="AV195" s="75"/>
      <c r="AW195" s="75"/>
      <c r="AX195" s="75"/>
      <c r="AY195" s="75"/>
      <c r="AZ195" s="75"/>
      <c r="BA195" s="75"/>
      <c r="BB195" s="75"/>
      <c r="BC195" s="75"/>
      <c r="BD195" s="75"/>
      <c r="BE195" s="75"/>
      <c r="BF195" s="75"/>
      <c r="BG195" s="75"/>
      <c r="BH195" s="75"/>
      <c r="BI195" s="75"/>
      <c r="BJ195" s="75"/>
      <c r="BK195" s="75"/>
      <c r="BL195" s="75"/>
      <c r="BM195" s="75"/>
      <c r="BN195" s="75"/>
      <c r="BO195" s="75"/>
      <c r="BP195" s="75"/>
      <c r="BQ195" s="75"/>
      <c r="BR195" s="75"/>
      <c r="BS195" s="75"/>
      <c r="BT195" s="75"/>
      <c r="BU195" s="75"/>
      <c r="BV195" s="75"/>
      <c r="BW195" s="75"/>
      <c r="BX195" s="75"/>
      <c r="BY195" s="75"/>
      <c r="BZ195" s="75"/>
      <c r="CA195" s="75"/>
      <c r="CB195" s="75"/>
      <c r="CC195" s="75"/>
      <c r="CD195" s="75"/>
      <c r="CE195" s="75"/>
      <c r="CF195" s="75"/>
      <c r="CG195" s="75"/>
      <c r="CH195" s="75"/>
      <c r="CI195" s="75"/>
      <c r="CJ195" s="75"/>
      <c r="CK195" s="75"/>
      <c r="CL195" s="75"/>
      <c r="CM195" s="75"/>
      <c r="CN195" s="75"/>
      <c r="CO195" s="75"/>
      <c r="CP195" s="75"/>
      <c r="CQ195" s="75"/>
      <c r="CR195" s="75"/>
      <c r="CS195" s="75"/>
      <c r="CT195" s="75"/>
      <c r="CU195" s="75"/>
      <c r="CV195" s="75"/>
      <c r="CW195" s="75"/>
      <c r="CX195" s="75"/>
      <c r="CY195" s="75"/>
      <c r="CZ195" s="75"/>
      <c r="DA195" s="75"/>
      <c r="DB195" s="75"/>
      <c r="DC195" s="75"/>
      <c r="DD195" s="75"/>
    </row>
    <row r="196" spans="1:108" x14ac:dyDescent="0.2">
      <c r="A196" s="70">
        <f t="shared" si="11"/>
        <v>45843</v>
      </c>
      <c r="B196" s="74"/>
      <c r="C196" s="74"/>
      <c r="D196" s="74"/>
      <c r="E196" s="74"/>
      <c r="F196" s="74"/>
      <c r="G196" s="74"/>
      <c r="H196" s="74"/>
      <c r="I196" s="74"/>
      <c r="J196" s="74"/>
      <c r="K196" s="74"/>
      <c r="L196" s="74"/>
      <c r="M196" s="74"/>
      <c r="N196" s="118" t="str">
        <f t="shared" si="8"/>
        <v/>
      </c>
      <c r="O196" s="99">
        <f t="shared" si="9"/>
        <v>0</v>
      </c>
      <c r="P196" s="99">
        <f t="shared" si="10"/>
        <v>0</v>
      </c>
      <c r="Q196" s="75"/>
      <c r="R196" s="75"/>
      <c r="S196" s="75"/>
      <c r="T196" s="75"/>
      <c r="U196" s="75"/>
      <c r="V196" s="75"/>
      <c r="W196" s="75"/>
      <c r="X196" s="75"/>
      <c r="Y196" s="75"/>
      <c r="Z196" s="75"/>
      <c r="AA196" s="75"/>
      <c r="AB196" s="75"/>
      <c r="AC196" s="75"/>
      <c r="AD196" s="75"/>
      <c r="AE196" s="75"/>
      <c r="AF196" s="75"/>
      <c r="AG196" s="75"/>
      <c r="AH196" s="75"/>
      <c r="AI196" s="75"/>
      <c r="AJ196" s="75"/>
      <c r="AK196" s="75"/>
      <c r="AL196" s="75"/>
      <c r="AM196" s="75"/>
      <c r="AN196" s="75"/>
      <c r="AO196" s="75"/>
      <c r="AP196" s="75"/>
      <c r="AQ196" s="75"/>
      <c r="AR196" s="75"/>
      <c r="AS196" s="75"/>
      <c r="AT196" s="75"/>
      <c r="AU196" s="75"/>
      <c r="AV196" s="75"/>
      <c r="AW196" s="75"/>
      <c r="AX196" s="75"/>
      <c r="AY196" s="75"/>
      <c r="AZ196" s="75"/>
      <c r="BA196" s="75"/>
      <c r="BB196" s="75"/>
      <c r="BC196" s="75"/>
      <c r="BD196" s="75"/>
      <c r="BE196" s="75"/>
      <c r="BF196" s="75"/>
      <c r="BG196" s="75"/>
      <c r="BH196" s="75"/>
      <c r="BI196" s="75"/>
      <c r="BJ196" s="75"/>
      <c r="BK196" s="75"/>
      <c r="BL196" s="75"/>
      <c r="BM196" s="75"/>
      <c r="BN196" s="75"/>
      <c r="BO196" s="75"/>
      <c r="BP196" s="75"/>
      <c r="BQ196" s="75"/>
      <c r="BR196" s="75"/>
      <c r="BS196" s="75"/>
      <c r="BT196" s="75"/>
      <c r="BU196" s="75"/>
      <c r="BV196" s="75"/>
      <c r="BW196" s="75"/>
      <c r="BX196" s="75"/>
      <c r="BY196" s="75"/>
      <c r="BZ196" s="75"/>
      <c r="CA196" s="75"/>
      <c r="CB196" s="75"/>
      <c r="CC196" s="75"/>
      <c r="CD196" s="75"/>
      <c r="CE196" s="75"/>
      <c r="CF196" s="75"/>
      <c r="CG196" s="75"/>
      <c r="CH196" s="75"/>
      <c r="CI196" s="75"/>
      <c r="CJ196" s="75"/>
      <c r="CK196" s="75"/>
      <c r="CL196" s="75"/>
      <c r="CM196" s="75"/>
      <c r="CN196" s="75"/>
      <c r="CO196" s="75"/>
      <c r="CP196" s="75"/>
      <c r="CQ196" s="75"/>
      <c r="CR196" s="75"/>
      <c r="CS196" s="75"/>
      <c r="CT196" s="75"/>
      <c r="CU196" s="75"/>
      <c r="CV196" s="75"/>
      <c r="CW196" s="75"/>
      <c r="CX196" s="75"/>
      <c r="CY196" s="75"/>
      <c r="CZ196" s="75"/>
      <c r="DA196" s="75"/>
      <c r="DB196" s="75"/>
      <c r="DC196" s="75"/>
      <c r="DD196" s="75"/>
    </row>
    <row r="197" spans="1:108" x14ac:dyDescent="0.2">
      <c r="A197" s="70">
        <f t="shared" si="11"/>
        <v>45844</v>
      </c>
      <c r="B197" s="74"/>
      <c r="C197" s="74"/>
      <c r="D197" s="74"/>
      <c r="E197" s="74"/>
      <c r="F197" s="74"/>
      <c r="G197" s="74"/>
      <c r="H197" s="74"/>
      <c r="I197" s="74"/>
      <c r="J197" s="74"/>
      <c r="K197" s="74"/>
      <c r="L197" s="74"/>
      <c r="M197" s="74"/>
      <c r="N197" s="118" t="str">
        <f t="shared" si="8"/>
        <v/>
      </c>
      <c r="O197" s="99">
        <f t="shared" si="9"/>
        <v>0</v>
      </c>
      <c r="P197" s="99">
        <f t="shared" si="10"/>
        <v>0</v>
      </c>
      <c r="Q197" s="75"/>
      <c r="R197" s="75"/>
      <c r="S197" s="75"/>
      <c r="T197" s="75"/>
      <c r="U197" s="75"/>
      <c r="V197" s="75"/>
      <c r="W197" s="75"/>
      <c r="X197" s="75"/>
      <c r="Y197" s="75"/>
      <c r="Z197" s="75"/>
      <c r="AA197" s="75"/>
      <c r="AB197" s="75"/>
      <c r="AC197" s="75"/>
      <c r="AD197" s="75"/>
      <c r="AE197" s="75"/>
      <c r="AF197" s="75"/>
      <c r="AG197" s="75"/>
      <c r="AH197" s="75"/>
      <c r="AI197" s="75"/>
      <c r="AJ197" s="75"/>
      <c r="AK197" s="75"/>
      <c r="AL197" s="75"/>
      <c r="AM197" s="75"/>
      <c r="AN197" s="75"/>
      <c r="AO197" s="75"/>
      <c r="AP197" s="75"/>
      <c r="AQ197" s="75"/>
      <c r="AR197" s="75"/>
      <c r="AS197" s="75"/>
      <c r="AT197" s="75"/>
      <c r="AU197" s="75"/>
      <c r="AV197" s="75"/>
      <c r="AW197" s="75"/>
      <c r="AX197" s="75"/>
      <c r="AY197" s="75"/>
      <c r="AZ197" s="75"/>
      <c r="BA197" s="75"/>
      <c r="BB197" s="75"/>
      <c r="BC197" s="75"/>
      <c r="BD197" s="75"/>
      <c r="BE197" s="75"/>
      <c r="BF197" s="75"/>
      <c r="BG197" s="75"/>
      <c r="BH197" s="75"/>
      <c r="BI197" s="75"/>
      <c r="BJ197" s="75"/>
      <c r="BK197" s="75"/>
      <c r="BL197" s="75"/>
      <c r="BM197" s="75"/>
      <c r="BN197" s="75"/>
      <c r="BO197" s="75"/>
      <c r="BP197" s="75"/>
      <c r="BQ197" s="75"/>
      <c r="BR197" s="75"/>
      <c r="BS197" s="75"/>
      <c r="BT197" s="75"/>
      <c r="BU197" s="75"/>
      <c r="BV197" s="75"/>
      <c r="BW197" s="75"/>
      <c r="BX197" s="75"/>
      <c r="BY197" s="75"/>
      <c r="BZ197" s="75"/>
      <c r="CA197" s="75"/>
      <c r="CB197" s="75"/>
      <c r="CC197" s="75"/>
      <c r="CD197" s="75"/>
      <c r="CE197" s="75"/>
      <c r="CF197" s="75"/>
      <c r="CG197" s="75"/>
      <c r="CH197" s="75"/>
      <c r="CI197" s="75"/>
      <c r="CJ197" s="75"/>
      <c r="CK197" s="75"/>
      <c r="CL197" s="75"/>
      <c r="CM197" s="75"/>
      <c r="CN197" s="75"/>
      <c r="CO197" s="75"/>
      <c r="CP197" s="75"/>
      <c r="CQ197" s="75"/>
      <c r="CR197" s="75"/>
      <c r="CS197" s="75"/>
      <c r="CT197" s="75"/>
      <c r="CU197" s="75"/>
      <c r="CV197" s="75"/>
      <c r="CW197" s="75"/>
      <c r="CX197" s="75"/>
      <c r="CY197" s="75"/>
      <c r="CZ197" s="75"/>
      <c r="DA197" s="75"/>
      <c r="DB197" s="75"/>
      <c r="DC197" s="75"/>
      <c r="DD197" s="75"/>
    </row>
    <row r="198" spans="1:108" x14ac:dyDescent="0.2">
      <c r="A198" s="70">
        <f t="shared" si="11"/>
        <v>45845</v>
      </c>
      <c r="B198" s="74"/>
      <c r="C198" s="74"/>
      <c r="D198" s="74"/>
      <c r="E198" s="74"/>
      <c r="F198" s="74"/>
      <c r="G198" s="74"/>
      <c r="H198" s="74"/>
      <c r="I198" s="74"/>
      <c r="J198" s="74"/>
      <c r="K198" s="74"/>
      <c r="L198" s="74"/>
      <c r="M198" s="74"/>
      <c r="N198" s="118" t="str">
        <f t="shared" si="8"/>
        <v/>
      </c>
      <c r="O198" s="99">
        <f t="shared" si="9"/>
        <v>0</v>
      </c>
      <c r="P198" s="99">
        <f t="shared" si="10"/>
        <v>0</v>
      </c>
      <c r="Q198" s="75"/>
      <c r="R198" s="75"/>
      <c r="S198" s="75"/>
      <c r="T198" s="75"/>
      <c r="U198" s="75"/>
      <c r="V198" s="75"/>
      <c r="W198" s="75"/>
      <c r="X198" s="75"/>
      <c r="Y198" s="75"/>
      <c r="Z198" s="75"/>
      <c r="AA198" s="75"/>
      <c r="AB198" s="75"/>
      <c r="AC198" s="75"/>
      <c r="AD198" s="75"/>
      <c r="AE198" s="75"/>
      <c r="AF198" s="75"/>
      <c r="AG198" s="75"/>
      <c r="AH198" s="75"/>
      <c r="AI198" s="75"/>
      <c r="AJ198" s="75"/>
      <c r="AK198" s="75"/>
      <c r="AL198" s="75"/>
      <c r="AM198" s="75"/>
      <c r="AN198" s="75"/>
      <c r="AO198" s="75"/>
      <c r="AP198" s="75"/>
      <c r="AQ198" s="75"/>
      <c r="AR198" s="75"/>
      <c r="AS198" s="75"/>
      <c r="AT198" s="75"/>
      <c r="AU198" s="75"/>
      <c r="AV198" s="75"/>
      <c r="AW198" s="75"/>
      <c r="AX198" s="75"/>
      <c r="AY198" s="75"/>
      <c r="AZ198" s="75"/>
      <c r="BA198" s="75"/>
      <c r="BB198" s="75"/>
      <c r="BC198" s="75"/>
      <c r="BD198" s="75"/>
      <c r="BE198" s="75"/>
      <c r="BF198" s="75"/>
      <c r="BG198" s="75"/>
      <c r="BH198" s="75"/>
      <c r="BI198" s="75"/>
      <c r="BJ198" s="75"/>
      <c r="BK198" s="75"/>
      <c r="BL198" s="75"/>
      <c r="BM198" s="75"/>
      <c r="BN198" s="75"/>
      <c r="BO198" s="75"/>
      <c r="BP198" s="75"/>
      <c r="BQ198" s="75"/>
      <c r="BR198" s="75"/>
      <c r="BS198" s="75"/>
      <c r="BT198" s="75"/>
      <c r="BU198" s="75"/>
      <c r="BV198" s="75"/>
      <c r="BW198" s="75"/>
      <c r="BX198" s="75"/>
      <c r="BY198" s="75"/>
      <c r="BZ198" s="75"/>
      <c r="CA198" s="75"/>
      <c r="CB198" s="75"/>
      <c r="CC198" s="75"/>
      <c r="CD198" s="75"/>
      <c r="CE198" s="75"/>
      <c r="CF198" s="75"/>
      <c r="CG198" s="75"/>
      <c r="CH198" s="75"/>
      <c r="CI198" s="75"/>
      <c r="CJ198" s="75"/>
      <c r="CK198" s="75"/>
      <c r="CL198" s="75"/>
      <c r="CM198" s="75"/>
      <c r="CN198" s="75"/>
      <c r="CO198" s="75"/>
      <c r="CP198" s="75"/>
      <c r="CQ198" s="75"/>
      <c r="CR198" s="75"/>
      <c r="CS198" s="75"/>
      <c r="CT198" s="75"/>
      <c r="CU198" s="75"/>
      <c r="CV198" s="75"/>
      <c r="CW198" s="75"/>
      <c r="CX198" s="75"/>
      <c r="CY198" s="75"/>
      <c r="CZ198" s="75"/>
      <c r="DA198" s="75"/>
      <c r="DB198" s="75"/>
      <c r="DC198" s="75"/>
      <c r="DD198" s="75"/>
    </row>
    <row r="199" spans="1:108" x14ac:dyDescent="0.2">
      <c r="A199" s="70">
        <f t="shared" si="11"/>
        <v>45846</v>
      </c>
      <c r="B199" s="74"/>
      <c r="C199" s="74"/>
      <c r="D199" s="74"/>
      <c r="E199" s="74"/>
      <c r="F199" s="74"/>
      <c r="G199" s="74"/>
      <c r="H199" s="74"/>
      <c r="I199" s="74"/>
      <c r="J199" s="74"/>
      <c r="K199" s="74"/>
      <c r="L199" s="74"/>
      <c r="M199" s="74"/>
      <c r="N199" s="118" t="str">
        <f t="shared" si="8"/>
        <v/>
      </c>
      <c r="O199" s="99">
        <f t="shared" si="9"/>
        <v>0</v>
      </c>
      <c r="P199" s="99">
        <f t="shared" si="10"/>
        <v>0</v>
      </c>
      <c r="Q199" s="75"/>
      <c r="R199" s="75"/>
      <c r="S199" s="75"/>
      <c r="T199" s="75"/>
      <c r="U199" s="75"/>
      <c r="V199" s="75"/>
      <c r="W199" s="7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c r="AX199" s="75"/>
      <c r="AY199" s="75"/>
      <c r="AZ199" s="75"/>
      <c r="BA199" s="75"/>
      <c r="BB199" s="75"/>
      <c r="BC199" s="75"/>
      <c r="BD199" s="75"/>
      <c r="BE199" s="75"/>
      <c r="BF199" s="75"/>
      <c r="BG199" s="75"/>
      <c r="BH199" s="75"/>
      <c r="BI199" s="75"/>
      <c r="BJ199" s="75"/>
      <c r="BK199" s="75"/>
      <c r="BL199" s="75"/>
      <c r="BM199" s="75"/>
      <c r="BN199" s="75"/>
      <c r="BO199" s="75"/>
      <c r="BP199" s="75"/>
      <c r="BQ199" s="75"/>
      <c r="BR199" s="75"/>
      <c r="BS199" s="75"/>
      <c r="BT199" s="75"/>
      <c r="BU199" s="75"/>
      <c r="BV199" s="75"/>
      <c r="BW199" s="75"/>
      <c r="BX199" s="75"/>
      <c r="BY199" s="75"/>
      <c r="BZ199" s="75"/>
      <c r="CA199" s="75"/>
      <c r="CB199" s="75"/>
      <c r="CC199" s="75"/>
      <c r="CD199" s="75"/>
      <c r="CE199" s="75"/>
      <c r="CF199" s="75"/>
      <c r="CG199" s="75"/>
      <c r="CH199" s="75"/>
      <c r="CI199" s="75"/>
      <c r="CJ199" s="75"/>
      <c r="CK199" s="75"/>
      <c r="CL199" s="75"/>
      <c r="CM199" s="75"/>
      <c r="CN199" s="75"/>
      <c r="CO199" s="75"/>
      <c r="CP199" s="75"/>
      <c r="CQ199" s="75"/>
      <c r="CR199" s="75"/>
      <c r="CS199" s="75"/>
      <c r="CT199" s="75"/>
      <c r="CU199" s="75"/>
      <c r="CV199" s="75"/>
      <c r="CW199" s="75"/>
      <c r="CX199" s="75"/>
      <c r="CY199" s="75"/>
      <c r="CZ199" s="75"/>
      <c r="DA199" s="75"/>
      <c r="DB199" s="75"/>
      <c r="DC199" s="75"/>
      <c r="DD199" s="75"/>
    </row>
    <row r="200" spans="1:108" x14ac:dyDescent="0.2">
      <c r="A200" s="70">
        <f t="shared" si="11"/>
        <v>45847</v>
      </c>
      <c r="B200" s="74"/>
      <c r="C200" s="74"/>
      <c r="D200" s="74"/>
      <c r="E200" s="74"/>
      <c r="F200" s="74"/>
      <c r="G200" s="74"/>
      <c r="H200" s="74"/>
      <c r="I200" s="74"/>
      <c r="J200" s="74"/>
      <c r="K200" s="74"/>
      <c r="L200" s="74"/>
      <c r="M200" s="74"/>
      <c r="N200" s="118" t="str">
        <f t="shared" si="8"/>
        <v/>
      </c>
      <c r="O200" s="99">
        <f t="shared" si="9"/>
        <v>0</v>
      </c>
      <c r="P200" s="99">
        <f t="shared" si="10"/>
        <v>0</v>
      </c>
      <c r="Q200" s="75"/>
      <c r="R200" s="75"/>
      <c r="S200" s="75"/>
      <c r="T200" s="75"/>
      <c r="U200" s="75"/>
      <c r="V200" s="75"/>
      <c r="W200" s="75"/>
      <c r="X200" s="75"/>
      <c r="Y200" s="75"/>
      <c r="Z200" s="75"/>
      <c r="AA200" s="75"/>
      <c r="AB200" s="75"/>
      <c r="AC200" s="75"/>
      <c r="AD200" s="75"/>
      <c r="AE200" s="75"/>
      <c r="AF200" s="75"/>
      <c r="AG200" s="75"/>
      <c r="AH200" s="75"/>
      <c r="AI200" s="75"/>
      <c r="AJ200" s="75"/>
      <c r="AK200" s="75"/>
      <c r="AL200" s="75"/>
      <c r="AM200" s="75"/>
      <c r="AN200" s="75"/>
      <c r="AO200" s="75"/>
      <c r="AP200" s="75"/>
      <c r="AQ200" s="75"/>
      <c r="AR200" s="75"/>
      <c r="AS200" s="75"/>
      <c r="AT200" s="75"/>
      <c r="AU200" s="75"/>
      <c r="AV200" s="75"/>
      <c r="AW200" s="75"/>
      <c r="AX200" s="75"/>
      <c r="AY200" s="75"/>
      <c r="AZ200" s="75"/>
      <c r="BA200" s="75"/>
      <c r="BB200" s="75"/>
      <c r="BC200" s="75"/>
      <c r="BD200" s="75"/>
      <c r="BE200" s="75"/>
      <c r="BF200" s="75"/>
      <c r="BG200" s="75"/>
      <c r="BH200" s="75"/>
      <c r="BI200" s="75"/>
      <c r="BJ200" s="75"/>
      <c r="BK200" s="75"/>
      <c r="BL200" s="75"/>
      <c r="BM200" s="75"/>
      <c r="BN200" s="75"/>
      <c r="BO200" s="75"/>
      <c r="BP200" s="75"/>
      <c r="BQ200" s="75"/>
      <c r="BR200" s="75"/>
      <c r="BS200" s="75"/>
      <c r="BT200" s="75"/>
      <c r="BU200" s="75"/>
      <c r="BV200" s="75"/>
      <c r="BW200" s="75"/>
      <c r="BX200" s="75"/>
      <c r="BY200" s="75"/>
      <c r="BZ200" s="75"/>
      <c r="CA200" s="75"/>
      <c r="CB200" s="75"/>
      <c r="CC200" s="75"/>
      <c r="CD200" s="75"/>
      <c r="CE200" s="75"/>
      <c r="CF200" s="75"/>
      <c r="CG200" s="75"/>
      <c r="CH200" s="75"/>
      <c r="CI200" s="75"/>
      <c r="CJ200" s="75"/>
      <c r="CK200" s="75"/>
      <c r="CL200" s="75"/>
      <c r="CM200" s="75"/>
      <c r="CN200" s="75"/>
      <c r="CO200" s="75"/>
      <c r="CP200" s="75"/>
      <c r="CQ200" s="75"/>
      <c r="CR200" s="75"/>
      <c r="CS200" s="75"/>
      <c r="CT200" s="75"/>
      <c r="CU200" s="75"/>
      <c r="CV200" s="75"/>
      <c r="CW200" s="75"/>
      <c r="CX200" s="75"/>
      <c r="CY200" s="75"/>
      <c r="CZ200" s="75"/>
      <c r="DA200" s="75"/>
      <c r="DB200" s="75"/>
      <c r="DC200" s="75"/>
      <c r="DD200" s="75"/>
    </row>
    <row r="201" spans="1:108" x14ac:dyDescent="0.2">
      <c r="A201" s="70">
        <f t="shared" si="11"/>
        <v>45848</v>
      </c>
      <c r="B201" s="74"/>
      <c r="C201" s="74"/>
      <c r="D201" s="74"/>
      <c r="E201" s="74"/>
      <c r="F201" s="74"/>
      <c r="G201" s="74"/>
      <c r="H201" s="74"/>
      <c r="I201" s="74"/>
      <c r="J201" s="74"/>
      <c r="K201" s="74"/>
      <c r="L201" s="74"/>
      <c r="M201" s="74"/>
      <c r="N201" s="118" t="str">
        <f t="shared" si="8"/>
        <v/>
      </c>
      <c r="O201" s="99">
        <f t="shared" si="9"/>
        <v>0</v>
      </c>
      <c r="P201" s="99">
        <f t="shared" si="10"/>
        <v>0</v>
      </c>
      <c r="Q201" s="75"/>
      <c r="R201" s="75"/>
      <c r="S201" s="75"/>
      <c r="T201" s="75"/>
      <c r="U201" s="75"/>
      <c r="V201" s="75"/>
      <c r="W201" s="75"/>
      <c r="X201" s="75"/>
      <c r="Y201" s="75"/>
      <c r="Z201" s="75"/>
      <c r="AA201" s="75"/>
      <c r="AB201" s="75"/>
      <c r="AC201" s="75"/>
      <c r="AD201" s="75"/>
      <c r="AE201" s="75"/>
      <c r="AF201" s="75"/>
      <c r="AG201" s="75"/>
      <c r="AH201" s="75"/>
      <c r="AI201" s="75"/>
      <c r="AJ201" s="75"/>
      <c r="AK201" s="75"/>
      <c r="AL201" s="75"/>
      <c r="AM201" s="75"/>
      <c r="AN201" s="75"/>
      <c r="AO201" s="75"/>
      <c r="AP201" s="75"/>
      <c r="AQ201" s="75"/>
      <c r="AR201" s="75"/>
      <c r="AS201" s="75"/>
      <c r="AT201" s="75"/>
      <c r="AU201" s="75"/>
      <c r="AV201" s="75"/>
      <c r="AW201" s="75"/>
      <c r="AX201" s="75"/>
      <c r="AY201" s="75"/>
      <c r="AZ201" s="75"/>
      <c r="BA201" s="75"/>
      <c r="BB201" s="75"/>
      <c r="BC201" s="75"/>
      <c r="BD201" s="75"/>
      <c r="BE201" s="75"/>
      <c r="BF201" s="75"/>
      <c r="BG201" s="75"/>
      <c r="BH201" s="75"/>
      <c r="BI201" s="75"/>
      <c r="BJ201" s="75"/>
      <c r="BK201" s="75"/>
      <c r="BL201" s="75"/>
      <c r="BM201" s="75"/>
      <c r="BN201" s="75"/>
      <c r="BO201" s="75"/>
      <c r="BP201" s="75"/>
      <c r="BQ201" s="75"/>
      <c r="BR201" s="75"/>
      <c r="BS201" s="75"/>
      <c r="BT201" s="75"/>
      <c r="BU201" s="75"/>
      <c r="BV201" s="75"/>
      <c r="BW201" s="75"/>
      <c r="BX201" s="75"/>
      <c r="BY201" s="75"/>
      <c r="BZ201" s="75"/>
      <c r="CA201" s="75"/>
      <c r="CB201" s="75"/>
      <c r="CC201" s="75"/>
      <c r="CD201" s="75"/>
      <c r="CE201" s="75"/>
      <c r="CF201" s="75"/>
      <c r="CG201" s="75"/>
      <c r="CH201" s="75"/>
      <c r="CI201" s="75"/>
      <c r="CJ201" s="75"/>
      <c r="CK201" s="75"/>
      <c r="CL201" s="75"/>
      <c r="CM201" s="75"/>
      <c r="CN201" s="75"/>
      <c r="CO201" s="75"/>
      <c r="CP201" s="75"/>
      <c r="CQ201" s="75"/>
      <c r="CR201" s="75"/>
      <c r="CS201" s="75"/>
      <c r="CT201" s="75"/>
      <c r="CU201" s="75"/>
      <c r="CV201" s="75"/>
      <c r="CW201" s="75"/>
      <c r="CX201" s="75"/>
      <c r="CY201" s="75"/>
      <c r="CZ201" s="75"/>
      <c r="DA201" s="75"/>
      <c r="DB201" s="75"/>
      <c r="DC201" s="75"/>
      <c r="DD201" s="75"/>
    </row>
    <row r="202" spans="1:108" x14ac:dyDescent="0.2">
      <c r="A202" s="70">
        <f t="shared" si="11"/>
        <v>45849</v>
      </c>
      <c r="B202" s="74"/>
      <c r="C202" s="74"/>
      <c r="D202" s="74"/>
      <c r="E202" s="74"/>
      <c r="F202" s="74"/>
      <c r="G202" s="74"/>
      <c r="H202" s="74"/>
      <c r="I202" s="74"/>
      <c r="J202" s="74"/>
      <c r="K202" s="74"/>
      <c r="L202" s="74"/>
      <c r="M202" s="74"/>
      <c r="N202" s="118" t="str">
        <f t="shared" si="8"/>
        <v/>
      </c>
      <c r="O202" s="99">
        <f t="shared" si="9"/>
        <v>0</v>
      </c>
      <c r="P202" s="99">
        <f t="shared" si="10"/>
        <v>0</v>
      </c>
      <c r="Q202" s="75"/>
      <c r="R202" s="75"/>
      <c r="S202" s="75"/>
      <c r="T202" s="75"/>
      <c r="U202" s="75"/>
      <c r="V202" s="75"/>
      <c r="W202" s="75"/>
      <c r="X202" s="75"/>
      <c r="Y202" s="75"/>
      <c r="Z202" s="75"/>
      <c r="AA202" s="75"/>
      <c r="AB202" s="75"/>
      <c r="AC202" s="75"/>
      <c r="AD202" s="75"/>
      <c r="AE202" s="75"/>
      <c r="AF202" s="75"/>
      <c r="AG202" s="75"/>
      <c r="AH202" s="75"/>
      <c r="AI202" s="75"/>
      <c r="AJ202" s="75"/>
      <c r="AK202" s="75"/>
      <c r="AL202" s="75"/>
      <c r="AM202" s="75"/>
      <c r="AN202" s="75"/>
      <c r="AO202" s="75"/>
      <c r="AP202" s="75"/>
      <c r="AQ202" s="75"/>
      <c r="AR202" s="75"/>
      <c r="AS202" s="75"/>
      <c r="AT202" s="75"/>
      <c r="AU202" s="75"/>
      <c r="AV202" s="75"/>
      <c r="AW202" s="75"/>
      <c r="AX202" s="75"/>
      <c r="AY202" s="75"/>
      <c r="AZ202" s="75"/>
      <c r="BA202" s="75"/>
      <c r="BB202" s="75"/>
      <c r="BC202" s="75"/>
      <c r="BD202" s="75"/>
      <c r="BE202" s="75"/>
      <c r="BF202" s="75"/>
      <c r="BG202" s="75"/>
      <c r="BH202" s="75"/>
      <c r="BI202" s="75"/>
      <c r="BJ202" s="75"/>
      <c r="BK202" s="75"/>
      <c r="BL202" s="75"/>
      <c r="BM202" s="75"/>
      <c r="BN202" s="75"/>
      <c r="BO202" s="75"/>
      <c r="BP202" s="75"/>
      <c r="BQ202" s="75"/>
      <c r="BR202" s="75"/>
      <c r="BS202" s="75"/>
      <c r="BT202" s="75"/>
      <c r="BU202" s="75"/>
      <c r="BV202" s="75"/>
      <c r="BW202" s="75"/>
      <c r="BX202" s="75"/>
      <c r="BY202" s="75"/>
      <c r="BZ202" s="75"/>
      <c r="CA202" s="75"/>
      <c r="CB202" s="75"/>
      <c r="CC202" s="75"/>
      <c r="CD202" s="75"/>
      <c r="CE202" s="75"/>
      <c r="CF202" s="75"/>
      <c r="CG202" s="75"/>
      <c r="CH202" s="75"/>
      <c r="CI202" s="75"/>
      <c r="CJ202" s="75"/>
      <c r="CK202" s="75"/>
      <c r="CL202" s="75"/>
      <c r="CM202" s="75"/>
      <c r="CN202" s="75"/>
      <c r="CO202" s="75"/>
      <c r="CP202" s="75"/>
      <c r="CQ202" s="75"/>
      <c r="CR202" s="75"/>
      <c r="CS202" s="75"/>
      <c r="CT202" s="75"/>
      <c r="CU202" s="75"/>
      <c r="CV202" s="75"/>
      <c r="CW202" s="75"/>
      <c r="CX202" s="75"/>
      <c r="CY202" s="75"/>
      <c r="CZ202" s="75"/>
      <c r="DA202" s="75"/>
      <c r="DB202" s="75"/>
      <c r="DC202" s="75"/>
      <c r="DD202" s="75"/>
    </row>
    <row r="203" spans="1:108" x14ac:dyDescent="0.2">
      <c r="A203" s="70">
        <f t="shared" si="11"/>
        <v>45850</v>
      </c>
      <c r="B203" s="74"/>
      <c r="C203" s="74"/>
      <c r="D203" s="74"/>
      <c r="E203" s="74"/>
      <c r="F203" s="74"/>
      <c r="G203" s="74"/>
      <c r="H203" s="74"/>
      <c r="I203" s="74"/>
      <c r="J203" s="74"/>
      <c r="K203" s="74"/>
      <c r="L203" s="74"/>
      <c r="M203" s="74"/>
      <c r="N203" s="118" t="str">
        <f t="shared" ref="N203:N266" si="12">IFERROR(M203/D203*100,"")</f>
        <v/>
      </c>
      <c r="O203" s="99">
        <f t="shared" ref="O203:O266" si="13">SUMIF($Q$9:$XFD$9,$Q$9,Q203:XFD203)</f>
        <v>0</v>
      </c>
      <c r="P203" s="99">
        <f t="shared" ref="P203:P266" si="14">SUMIF($Q$9:$XFD$9,$R$9,Q203:XFD203)</f>
        <v>0</v>
      </c>
      <c r="Q203" s="75"/>
      <c r="R203" s="75"/>
      <c r="S203" s="75"/>
      <c r="T203" s="75"/>
      <c r="U203" s="75"/>
      <c r="V203" s="75"/>
      <c r="W203" s="75"/>
      <c r="X203" s="75"/>
      <c r="Y203" s="75"/>
      <c r="Z203" s="75"/>
      <c r="AA203" s="75"/>
      <c r="AB203" s="75"/>
      <c r="AC203" s="75"/>
      <c r="AD203" s="75"/>
      <c r="AE203" s="75"/>
      <c r="AF203" s="75"/>
      <c r="AG203" s="75"/>
      <c r="AH203" s="75"/>
      <c r="AI203" s="75"/>
      <c r="AJ203" s="75"/>
      <c r="AK203" s="75"/>
      <c r="AL203" s="75"/>
      <c r="AM203" s="75"/>
      <c r="AN203" s="75"/>
      <c r="AO203" s="75"/>
      <c r="AP203" s="75"/>
      <c r="AQ203" s="75"/>
      <c r="AR203" s="75"/>
      <c r="AS203" s="75"/>
      <c r="AT203" s="75"/>
      <c r="AU203" s="75"/>
      <c r="AV203" s="75"/>
      <c r="AW203" s="75"/>
      <c r="AX203" s="75"/>
      <c r="AY203" s="75"/>
      <c r="AZ203" s="75"/>
      <c r="BA203" s="75"/>
      <c r="BB203" s="75"/>
      <c r="BC203" s="75"/>
      <c r="BD203" s="75"/>
      <c r="BE203" s="75"/>
      <c r="BF203" s="75"/>
      <c r="BG203" s="75"/>
      <c r="BH203" s="75"/>
      <c r="BI203" s="75"/>
      <c r="BJ203" s="75"/>
      <c r="BK203" s="75"/>
      <c r="BL203" s="75"/>
      <c r="BM203" s="75"/>
      <c r="BN203" s="75"/>
      <c r="BO203" s="75"/>
      <c r="BP203" s="75"/>
      <c r="BQ203" s="75"/>
      <c r="BR203" s="75"/>
      <c r="BS203" s="75"/>
      <c r="BT203" s="75"/>
      <c r="BU203" s="75"/>
      <c r="BV203" s="75"/>
      <c r="BW203" s="75"/>
      <c r="BX203" s="75"/>
      <c r="BY203" s="75"/>
      <c r="BZ203" s="75"/>
      <c r="CA203" s="75"/>
      <c r="CB203" s="75"/>
      <c r="CC203" s="75"/>
      <c r="CD203" s="75"/>
      <c r="CE203" s="75"/>
      <c r="CF203" s="75"/>
      <c r="CG203" s="75"/>
      <c r="CH203" s="75"/>
      <c r="CI203" s="75"/>
      <c r="CJ203" s="75"/>
      <c r="CK203" s="75"/>
      <c r="CL203" s="75"/>
      <c r="CM203" s="75"/>
      <c r="CN203" s="75"/>
      <c r="CO203" s="75"/>
      <c r="CP203" s="75"/>
      <c r="CQ203" s="75"/>
      <c r="CR203" s="75"/>
      <c r="CS203" s="75"/>
      <c r="CT203" s="75"/>
      <c r="CU203" s="75"/>
      <c r="CV203" s="75"/>
      <c r="CW203" s="75"/>
      <c r="CX203" s="75"/>
      <c r="CY203" s="75"/>
      <c r="CZ203" s="75"/>
      <c r="DA203" s="75"/>
      <c r="DB203" s="75"/>
      <c r="DC203" s="75"/>
      <c r="DD203" s="75"/>
    </row>
    <row r="204" spans="1:108" x14ac:dyDescent="0.2">
      <c r="A204" s="70">
        <f t="shared" si="11"/>
        <v>45851</v>
      </c>
      <c r="B204" s="74"/>
      <c r="C204" s="74"/>
      <c r="D204" s="74"/>
      <c r="E204" s="74"/>
      <c r="F204" s="74"/>
      <c r="G204" s="74"/>
      <c r="H204" s="74"/>
      <c r="I204" s="74"/>
      <c r="J204" s="74"/>
      <c r="K204" s="74"/>
      <c r="L204" s="74"/>
      <c r="M204" s="74"/>
      <c r="N204" s="118" t="str">
        <f t="shared" si="12"/>
        <v/>
      </c>
      <c r="O204" s="99">
        <f t="shared" si="13"/>
        <v>0</v>
      </c>
      <c r="P204" s="99">
        <f t="shared" si="14"/>
        <v>0</v>
      </c>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c r="AX204" s="75"/>
      <c r="AY204" s="75"/>
      <c r="AZ204" s="75"/>
      <c r="BA204" s="75"/>
      <c r="BB204" s="75"/>
      <c r="BC204" s="75"/>
      <c r="BD204" s="75"/>
      <c r="BE204" s="75"/>
      <c r="BF204" s="75"/>
      <c r="BG204" s="75"/>
      <c r="BH204" s="75"/>
      <c r="BI204" s="75"/>
      <c r="BJ204" s="75"/>
      <c r="BK204" s="75"/>
      <c r="BL204" s="75"/>
      <c r="BM204" s="75"/>
      <c r="BN204" s="75"/>
      <c r="BO204" s="75"/>
      <c r="BP204" s="75"/>
      <c r="BQ204" s="75"/>
      <c r="BR204" s="75"/>
      <c r="BS204" s="75"/>
      <c r="BT204" s="75"/>
      <c r="BU204" s="75"/>
      <c r="BV204" s="75"/>
      <c r="BW204" s="75"/>
      <c r="BX204" s="75"/>
      <c r="BY204" s="75"/>
      <c r="BZ204" s="75"/>
      <c r="CA204" s="75"/>
      <c r="CB204" s="75"/>
      <c r="CC204" s="75"/>
      <c r="CD204" s="75"/>
      <c r="CE204" s="75"/>
      <c r="CF204" s="75"/>
      <c r="CG204" s="75"/>
      <c r="CH204" s="75"/>
      <c r="CI204" s="75"/>
      <c r="CJ204" s="75"/>
      <c r="CK204" s="75"/>
      <c r="CL204" s="75"/>
      <c r="CM204" s="75"/>
      <c r="CN204" s="75"/>
      <c r="CO204" s="75"/>
      <c r="CP204" s="75"/>
      <c r="CQ204" s="75"/>
      <c r="CR204" s="75"/>
      <c r="CS204" s="75"/>
      <c r="CT204" s="75"/>
      <c r="CU204" s="75"/>
      <c r="CV204" s="75"/>
      <c r="CW204" s="75"/>
      <c r="CX204" s="75"/>
      <c r="CY204" s="75"/>
      <c r="CZ204" s="75"/>
      <c r="DA204" s="75"/>
      <c r="DB204" s="75"/>
      <c r="DC204" s="75"/>
      <c r="DD204" s="75"/>
    </row>
    <row r="205" spans="1:108" x14ac:dyDescent="0.2">
      <c r="A205" s="70">
        <f t="shared" ref="A205:A268" si="15">A204+1</f>
        <v>45852</v>
      </c>
      <c r="B205" s="74"/>
      <c r="C205" s="74"/>
      <c r="D205" s="74"/>
      <c r="E205" s="74"/>
      <c r="F205" s="74"/>
      <c r="G205" s="74"/>
      <c r="H205" s="74"/>
      <c r="I205" s="74"/>
      <c r="J205" s="74"/>
      <c r="K205" s="74"/>
      <c r="L205" s="74"/>
      <c r="M205" s="74"/>
      <c r="N205" s="118" t="str">
        <f t="shared" si="12"/>
        <v/>
      </c>
      <c r="O205" s="99">
        <f t="shared" si="13"/>
        <v>0</v>
      </c>
      <c r="P205" s="99">
        <f t="shared" si="14"/>
        <v>0</v>
      </c>
      <c r="Q205" s="75"/>
      <c r="R205" s="75"/>
      <c r="S205" s="75"/>
      <c r="T205" s="75"/>
      <c r="U205" s="75"/>
      <c r="V205" s="75"/>
      <c r="W205" s="75"/>
      <c r="X205" s="75"/>
      <c r="Y205" s="75"/>
      <c r="Z205" s="75"/>
      <c r="AA205" s="75"/>
      <c r="AB205" s="75"/>
      <c r="AC205" s="75"/>
      <c r="AD205" s="75"/>
      <c r="AE205" s="75"/>
      <c r="AF205" s="75"/>
      <c r="AG205" s="75"/>
      <c r="AH205" s="75"/>
      <c r="AI205" s="75"/>
      <c r="AJ205" s="75"/>
      <c r="AK205" s="75"/>
      <c r="AL205" s="75"/>
      <c r="AM205" s="75"/>
      <c r="AN205" s="75"/>
      <c r="AO205" s="75"/>
      <c r="AP205" s="75"/>
      <c r="AQ205" s="75"/>
      <c r="AR205" s="75"/>
      <c r="AS205" s="75"/>
      <c r="AT205" s="75"/>
      <c r="AU205" s="75"/>
      <c r="AV205" s="75"/>
      <c r="AW205" s="75"/>
      <c r="AX205" s="75"/>
      <c r="AY205" s="75"/>
      <c r="AZ205" s="75"/>
      <c r="BA205" s="75"/>
      <c r="BB205" s="75"/>
      <c r="BC205" s="75"/>
      <c r="BD205" s="75"/>
      <c r="BE205" s="75"/>
      <c r="BF205" s="75"/>
      <c r="BG205" s="75"/>
      <c r="BH205" s="75"/>
      <c r="BI205" s="75"/>
      <c r="BJ205" s="75"/>
      <c r="BK205" s="75"/>
      <c r="BL205" s="75"/>
      <c r="BM205" s="75"/>
      <c r="BN205" s="75"/>
      <c r="BO205" s="75"/>
      <c r="BP205" s="75"/>
      <c r="BQ205" s="75"/>
      <c r="BR205" s="75"/>
      <c r="BS205" s="75"/>
      <c r="BT205" s="75"/>
      <c r="BU205" s="75"/>
      <c r="BV205" s="75"/>
      <c r="BW205" s="75"/>
      <c r="BX205" s="75"/>
      <c r="BY205" s="75"/>
      <c r="BZ205" s="75"/>
      <c r="CA205" s="75"/>
      <c r="CB205" s="75"/>
      <c r="CC205" s="75"/>
      <c r="CD205" s="75"/>
      <c r="CE205" s="75"/>
      <c r="CF205" s="75"/>
      <c r="CG205" s="75"/>
      <c r="CH205" s="75"/>
      <c r="CI205" s="75"/>
      <c r="CJ205" s="75"/>
      <c r="CK205" s="75"/>
      <c r="CL205" s="75"/>
      <c r="CM205" s="75"/>
      <c r="CN205" s="75"/>
      <c r="CO205" s="75"/>
      <c r="CP205" s="75"/>
      <c r="CQ205" s="75"/>
      <c r="CR205" s="75"/>
      <c r="CS205" s="75"/>
      <c r="CT205" s="75"/>
      <c r="CU205" s="75"/>
      <c r="CV205" s="75"/>
      <c r="CW205" s="75"/>
      <c r="CX205" s="75"/>
      <c r="CY205" s="75"/>
      <c r="CZ205" s="75"/>
      <c r="DA205" s="75"/>
      <c r="DB205" s="75"/>
      <c r="DC205" s="75"/>
      <c r="DD205" s="75"/>
    </row>
    <row r="206" spans="1:108" x14ac:dyDescent="0.2">
      <c r="A206" s="70">
        <f t="shared" si="15"/>
        <v>45853</v>
      </c>
      <c r="B206" s="74"/>
      <c r="C206" s="74"/>
      <c r="D206" s="74"/>
      <c r="E206" s="74"/>
      <c r="F206" s="74"/>
      <c r="G206" s="74"/>
      <c r="H206" s="74"/>
      <c r="I206" s="74"/>
      <c r="J206" s="74"/>
      <c r="K206" s="74"/>
      <c r="L206" s="74"/>
      <c r="M206" s="74"/>
      <c r="N206" s="118" t="str">
        <f t="shared" si="12"/>
        <v/>
      </c>
      <c r="O206" s="99">
        <f t="shared" si="13"/>
        <v>0</v>
      </c>
      <c r="P206" s="99">
        <f t="shared" si="14"/>
        <v>0</v>
      </c>
      <c r="Q206" s="75"/>
      <c r="R206" s="75"/>
      <c r="S206" s="75"/>
      <c r="T206" s="75"/>
      <c r="U206" s="75"/>
      <c r="V206" s="75"/>
      <c r="W206" s="75"/>
      <c r="X206" s="75"/>
      <c r="Y206" s="75"/>
      <c r="Z206" s="75"/>
      <c r="AA206" s="75"/>
      <c r="AB206" s="75"/>
      <c r="AC206" s="75"/>
      <c r="AD206" s="75"/>
      <c r="AE206" s="75"/>
      <c r="AF206" s="75"/>
      <c r="AG206" s="75"/>
      <c r="AH206" s="75"/>
      <c r="AI206" s="75"/>
      <c r="AJ206" s="75"/>
      <c r="AK206" s="75"/>
      <c r="AL206" s="75"/>
      <c r="AM206" s="75"/>
      <c r="AN206" s="75"/>
      <c r="AO206" s="75"/>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c r="BM206" s="75"/>
      <c r="BN206" s="75"/>
      <c r="BO206" s="75"/>
      <c r="BP206" s="75"/>
      <c r="BQ206" s="75"/>
      <c r="BR206" s="75"/>
      <c r="BS206" s="75"/>
      <c r="BT206" s="75"/>
      <c r="BU206" s="75"/>
      <c r="BV206" s="75"/>
      <c r="BW206" s="75"/>
      <c r="BX206" s="75"/>
      <c r="BY206" s="75"/>
      <c r="BZ206" s="75"/>
      <c r="CA206" s="75"/>
      <c r="CB206" s="75"/>
      <c r="CC206" s="75"/>
      <c r="CD206" s="75"/>
      <c r="CE206" s="75"/>
      <c r="CF206" s="75"/>
      <c r="CG206" s="75"/>
      <c r="CH206" s="75"/>
      <c r="CI206" s="75"/>
      <c r="CJ206" s="75"/>
      <c r="CK206" s="75"/>
      <c r="CL206" s="75"/>
      <c r="CM206" s="75"/>
      <c r="CN206" s="75"/>
      <c r="CO206" s="75"/>
      <c r="CP206" s="75"/>
      <c r="CQ206" s="75"/>
      <c r="CR206" s="75"/>
      <c r="CS206" s="75"/>
      <c r="CT206" s="75"/>
      <c r="CU206" s="75"/>
      <c r="CV206" s="75"/>
      <c r="CW206" s="75"/>
      <c r="CX206" s="75"/>
      <c r="CY206" s="75"/>
      <c r="CZ206" s="75"/>
      <c r="DA206" s="75"/>
      <c r="DB206" s="75"/>
      <c r="DC206" s="75"/>
      <c r="DD206" s="75"/>
    </row>
    <row r="207" spans="1:108" x14ac:dyDescent="0.2">
      <c r="A207" s="70">
        <f t="shared" si="15"/>
        <v>45854</v>
      </c>
      <c r="B207" s="74"/>
      <c r="C207" s="74"/>
      <c r="D207" s="74"/>
      <c r="E207" s="74"/>
      <c r="F207" s="74"/>
      <c r="G207" s="74"/>
      <c r="H207" s="74"/>
      <c r="I207" s="74"/>
      <c r="J207" s="74"/>
      <c r="K207" s="74"/>
      <c r="L207" s="74"/>
      <c r="M207" s="74"/>
      <c r="N207" s="118" t="str">
        <f t="shared" si="12"/>
        <v/>
      </c>
      <c r="O207" s="99">
        <f t="shared" si="13"/>
        <v>0</v>
      </c>
      <c r="P207" s="99">
        <f t="shared" si="14"/>
        <v>0</v>
      </c>
      <c r="Q207" s="75"/>
      <c r="R207" s="75"/>
      <c r="S207" s="75"/>
      <c r="T207" s="75"/>
      <c r="U207" s="75"/>
      <c r="V207" s="75"/>
      <c r="W207" s="75"/>
      <c r="X207" s="75"/>
      <c r="Y207" s="75"/>
      <c r="Z207" s="75"/>
      <c r="AA207" s="75"/>
      <c r="AB207" s="75"/>
      <c r="AC207" s="75"/>
      <c r="AD207" s="75"/>
      <c r="AE207" s="75"/>
      <c r="AF207" s="75"/>
      <c r="AG207" s="75"/>
      <c r="AH207" s="75"/>
      <c r="AI207" s="75"/>
      <c r="AJ207" s="75"/>
      <c r="AK207" s="75"/>
      <c r="AL207" s="75"/>
      <c r="AM207" s="75"/>
      <c r="AN207" s="75"/>
      <c r="AO207" s="75"/>
      <c r="AP207" s="75"/>
      <c r="AQ207" s="75"/>
      <c r="AR207" s="75"/>
      <c r="AS207" s="75"/>
      <c r="AT207" s="75"/>
      <c r="AU207" s="75"/>
      <c r="AV207" s="75"/>
      <c r="AW207" s="75"/>
      <c r="AX207" s="75"/>
      <c r="AY207" s="75"/>
      <c r="AZ207" s="75"/>
      <c r="BA207" s="75"/>
      <c r="BB207" s="75"/>
      <c r="BC207" s="75"/>
      <c r="BD207" s="75"/>
      <c r="BE207" s="75"/>
      <c r="BF207" s="75"/>
      <c r="BG207" s="75"/>
      <c r="BH207" s="75"/>
      <c r="BI207" s="75"/>
      <c r="BJ207" s="75"/>
      <c r="BK207" s="75"/>
      <c r="BL207" s="75"/>
      <c r="BM207" s="75"/>
      <c r="BN207" s="75"/>
      <c r="BO207" s="75"/>
      <c r="BP207" s="75"/>
      <c r="BQ207" s="75"/>
      <c r="BR207" s="75"/>
      <c r="BS207" s="75"/>
      <c r="BT207" s="75"/>
      <c r="BU207" s="75"/>
      <c r="BV207" s="75"/>
      <c r="BW207" s="75"/>
      <c r="BX207" s="75"/>
      <c r="BY207" s="75"/>
      <c r="BZ207" s="75"/>
      <c r="CA207" s="75"/>
      <c r="CB207" s="75"/>
      <c r="CC207" s="75"/>
      <c r="CD207" s="75"/>
      <c r="CE207" s="75"/>
      <c r="CF207" s="75"/>
      <c r="CG207" s="75"/>
      <c r="CH207" s="75"/>
      <c r="CI207" s="75"/>
      <c r="CJ207" s="75"/>
      <c r="CK207" s="75"/>
      <c r="CL207" s="75"/>
      <c r="CM207" s="75"/>
      <c r="CN207" s="75"/>
      <c r="CO207" s="75"/>
      <c r="CP207" s="75"/>
      <c r="CQ207" s="75"/>
      <c r="CR207" s="75"/>
      <c r="CS207" s="75"/>
      <c r="CT207" s="75"/>
      <c r="CU207" s="75"/>
      <c r="CV207" s="75"/>
      <c r="CW207" s="75"/>
      <c r="CX207" s="75"/>
      <c r="CY207" s="75"/>
      <c r="CZ207" s="75"/>
      <c r="DA207" s="75"/>
      <c r="DB207" s="75"/>
      <c r="DC207" s="75"/>
      <c r="DD207" s="75"/>
    </row>
    <row r="208" spans="1:108" x14ac:dyDescent="0.2">
      <c r="A208" s="70">
        <f t="shared" si="15"/>
        <v>45855</v>
      </c>
      <c r="B208" s="74"/>
      <c r="C208" s="74"/>
      <c r="D208" s="74"/>
      <c r="E208" s="74"/>
      <c r="F208" s="74"/>
      <c r="G208" s="74"/>
      <c r="H208" s="74"/>
      <c r="I208" s="74"/>
      <c r="J208" s="74"/>
      <c r="K208" s="74"/>
      <c r="L208" s="74"/>
      <c r="M208" s="74"/>
      <c r="N208" s="118" t="str">
        <f t="shared" si="12"/>
        <v/>
      </c>
      <c r="O208" s="99">
        <f t="shared" si="13"/>
        <v>0</v>
      </c>
      <c r="P208" s="99">
        <f t="shared" si="14"/>
        <v>0</v>
      </c>
      <c r="Q208" s="75"/>
      <c r="R208" s="75"/>
      <c r="S208" s="75"/>
      <c r="T208" s="75"/>
      <c r="U208" s="75"/>
      <c r="V208" s="75"/>
      <c r="W208" s="75"/>
      <c r="X208" s="75"/>
      <c r="Y208" s="75"/>
      <c r="Z208" s="75"/>
      <c r="AA208" s="75"/>
      <c r="AB208" s="75"/>
      <c r="AC208" s="75"/>
      <c r="AD208" s="75"/>
      <c r="AE208" s="75"/>
      <c r="AF208" s="75"/>
      <c r="AG208" s="75"/>
      <c r="AH208" s="75"/>
      <c r="AI208" s="75"/>
      <c r="AJ208" s="75"/>
      <c r="AK208" s="75"/>
      <c r="AL208" s="75"/>
      <c r="AM208" s="75"/>
      <c r="AN208" s="75"/>
      <c r="AO208" s="75"/>
      <c r="AP208" s="75"/>
      <c r="AQ208" s="75"/>
      <c r="AR208" s="75"/>
      <c r="AS208" s="75"/>
      <c r="AT208" s="75"/>
      <c r="AU208" s="75"/>
      <c r="AV208" s="75"/>
      <c r="AW208" s="75"/>
      <c r="AX208" s="75"/>
      <c r="AY208" s="75"/>
      <c r="AZ208" s="75"/>
      <c r="BA208" s="75"/>
      <c r="BB208" s="75"/>
      <c r="BC208" s="75"/>
      <c r="BD208" s="75"/>
      <c r="BE208" s="75"/>
      <c r="BF208" s="75"/>
      <c r="BG208" s="75"/>
      <c r="BH208" s="75"/>
      <c r="BI208" s="75"/>
      <c r="BJ208" s="75"/>
      <c r="BK208" s="75"/>
      <c r="BL208" s="75"/>
      <c r="BM208" s="75"/>
      <c r="BN208" s="75"/>
      <c r="BO208" s="75"/>
      <c r="BP208" s="75"/>
      <c r="BQ208" s="75"/>
      <c r="BR208" s="75"/>
      <c r="BS208" s="75"/>
      <c r="BT208" s="75"/>
      <c r="BU208" s="75"/>
      <c r="BV208" s="75"/>
      <c r="BW208" s="75"/>
      <c r="BX208" s="75"/>
      <c r="BY208" s="75"/>
      <c r="BZ208" s="75"/>
      <c r="CA208" s="75"/>
      <c r="CB208" s="75"/>
      <c r="CC208" s="75"/>
      <c r="CD208" s="75"/>
      <c r="CE208" s="75"/>
      <c r="CF208" s="75"/>
      <c r="CG208" s="75"/>
      <c r="CH208" s="75"/>
      <c r="CI208" s="75"/>
      <c r="CJ208" s="75"/>
      <c r="CK208" s="75"/>
      <c r="CL208" s="75"/>
      <c r="CM208" s="75"/>
      <c r="CN208" s="75"/>
      <c r="CO208" s="75"/>
      <c r="CP208" s="75"/>
      <c r="CQ208" s="75"/>
      <c r="CR208" s="75"/>
      <c r="CS208" s="75"/>
      <c r="CT208" s="75"/>
      <c r="CU208" s="75"/>
      <c r="CV208" s="75"/>
      <c r="CW208" s="75"/>
      <c r="CX208" s="75"/>
      <c r="CY208" s="75"/>
      <c r="CZ208" s="75"/>
      <c r="DA208" s="75"/>
      <c r="DB208" s="75"/>
      <c r="DC208" s="75"/>
      <c r="DD208" s="75"/>
    </row>
    <row r="209" spans="1:108" x14ac:dyDescent="0.2">
      <c r="A209" s="70">
        <f t="shared" si="15"/>
        <v>45856</v>
      </c>
      <c r="B209" s="74"/>
      <c r="C209" s="74"/>
      <c r="D209" s="74"/>
      <c r="E209" s="74"/>
      <c r="F209" s="74"/>
      <c r="G209" s="74"/>
      <c r="H209" s="74"/>
      <c r="I209" s="74"/>
      <c r="J209" s="74"/>
      <c r="K209" s="74"/>
      <c r="L209" s="74"/>
      <c r="M209" s="74"/>
      <c r="N209" s="118" t="str">
        <f t="shared" si="12"/>
        <v/>
      </c>
      <c r="O209" s="99">
        <f t="shared" si="13"/>
        <v>0</v>
      </c>
      <c r="P209" s="99">
        <f t="shared" si="14"/>
        <v>0</v>
      </c>
      <c r="Q209" s="75"/>
      <c r="R209" s="75"/>
      <c r="S209" s="75"/>
      <c r="T209" s="75"/>
      <c r="U209" s="75"/>
      <c r="V209" s="75"/>
      <c r="W209" s="75"/>
      <c r="X209" s="75"/>
      <c r="Y209" s="75"/>
      <c r="Z209" s="75"/>
      <c r="AA209" s="75"/>
      <c r="AB209" s="75"/>
      <c r="AC209" s="75"/>
      <c r="AD209" s="75"/>
      <c r="AE209" s="75"/>
      <c r="AF209" s="75"/>
      <c r="AG209" s="75"/>
      <c r="AH209" s="75"/>
      <c r="AI209" s="75"/>
      <c r="AJ209" s="75"/>
      <c r="AK209" s="75"/>
      <c r="AL209" s="75"/>
      <c r="AM209" s="75"/>
      <c r="AN209" s="75"/>
      <c r="AO209" s="75"/>
      <c r="AP209" s="75"/>
      <c r="AQ209" s="75"/>
      <c r="AR209" s="75"/>
      <c r="AS209" s="75"/>
      <c r="AT209" s="75"/>
      <c r="AU209" s="75"/>
      <c r="AV209" s="75"/>
      <c r="AW209" s="75"/>
      <c r="AX209" s="75"/>
      <c r="AY209" s="75"/>
      <c r="AZ209" s="75"/>
      <c r="BA209" s="75"/>
      <c r="BB209" s="75"/>
      <c r="BC209" s="75"/>
      <c r="BD209" s="75"/>
      <c r="BE209" s="75"/>
      <c r="BF209" s="75"/>
      <c r="BG209" s="75"/>
      <c r="BH209" s="75"/>
      <c r="BI209" s="75"/>
      <c r="BJ209" s="75"/>
      <c r="BK209" s="75"/>
      <c r="BL209" s="75"/>
      <c r="BM209" s="75"/>
      <c r="BN209" s="75"/>
      <c r="BO209" s="75"/>
      <c r="BP209" s="75"/>
      <c r="BQ209" s="75"/>
      <c r="BR209" s="75"/>
      <c r="BS209" s="75"/>
      <c r="BT209" s="75"/>
      <c r="BU209" s="75"/>
      <c r="BV209" s="75"/>
      <c r="BW209" s="75"/>
      <c r="BX209" s="75"/>
      <c r="BY209" s="75"/>
      <c r="BZ209" s="75"/>
      <c r="CA209" s="75"/>
      <c r="CB209" s="75"/>
      <c r="CC209" s="75"/>
      <c r="CD209" s="75"/>
      <c r="CE209" s="75"/>
      <c r="CF209" s="75"/>
      <c r="CG209" s="75"/>
      <c r="CH209" s="75"/>
      <c r="CI209" s="75"/>
      <c r="CJ209" s="75"/>
      <c r="CK209" s="75"/>
      <c r="CL209" s="75"/>
      <c r="CM209" s="75"/>
      <c r="CN209" s="75"/>
      <c r="CO209" s="75"/>
      <c r="CP209" s="75"/>
      <c r="CQ209" s="75"/>
      <c r="CR209" s="75"/>
      <c r="CS209" s="75"/>
      <c r="CT209" s="75"/>
      <c r="CU209" s="75"/>
      <c r="CV209" s="75"/>
      <c r="CW209" s="75"/>
      <c r="CX209" s="75"/>
      <c r="CY209" s="75"/>
      <c r="CZ209" s="75"/>
      <c r="DA209" s="75"/>
      <c r="DB209" s="75"/>
      <c r="DC209" s="75"/>
      <c r="DD209" s="75"/>
    </row>
    <row r="210" spans="1:108" x14ac:dyDescent="0.2">
      <c r="A210" s="70">
        <f t="shared" si="15"/>
        <v>45857</v>
      </c>
      <c r="B210" s="74"/>
      <c r="C210" s="74"/>
      <c r="D210" s="74"/>
      <c r="E210" s="74"/>
      <c r="F210" s="74"/>
      <c r="G210" s="74"/>
      <c r="H210" s="74"/>
      <c r="I210" s="74"/>
      <c r="J210" s="74"/>
      <c r="K210" s="74"/>
      <c r="L210" s="74"/>
      <c r="M210" s="74"/>
      <c r="N210" s="118" t="str">
        <f t="shared" si="12"/>
        <v/>
      </c>
      <c r="O210" s="99">
        <f t="shared" si="13"/>
        <v>0</v>
      </c>
      <c r="P210" s="99">
        <f t="shared" si="14"/>
        <v>0</v>
      </c>
      <c r="Q210" s="75"/>
      <c r="R210" s="75"/>
      <c r="S210" s="75"/>
      <c r="T210" s="75"/>
      <c r="U210" s="75"/>
      <c r="V210" s="75"/>
      <c r="W210" s="75"/>
      <c r="X210" s="75"/>
      <c r="Y210" s="75"/>
      <c r="Z210" s="75"/>
      <c r="AA210" s="75"/>
      <c r="AB210" s="75"/>
      <c r="AC210" s="75"/>
      <c r="AD210" s="75"/>
      <c r="AE210" s="75"/>
      <c r="AF210" s="75"/>
      <c r="AG210" s="75"/>
      <c r="AH210" s="75"/>
      <c r="AI210" s="75"/>
      <c r="AJ210" s="75"/>
      <c r="AK210" s="75"/>
      <c r="AL210" s="75"/>
      <c r="AM210" s="75"/>
      <c r="AN210" s="75"/>
      <c r="AO210" s="75"/>
      <c r="AP210" s="75"/>
      <c r="AQ210" s="75"/>
      <c r="AR210" s="75"/>
      <c r="AS210" s="75"/>
      <c r="AT210" s="75"/>
      <c r="AU210" s="75"/>
      <c r="AV210" s="75"/>
      <c r="AW210" s="75"/>
      <c r="AX210" s="75"/>
      <c r="AY210" s="75"/>
      <c r="AZ210" s="75"/>
      <c r="BA210" s="75"/>
      <c r="BB210" s="75"/>
      <c r="BC210" s="75"/>
      <c r="BD210" s="75"/>
      <c r="BE210" s="75"/>
      <c r="BF210" s="75"/>
      <c r="BG210" s="75"/>
      <c r="BH210" s="75"/>
      <c r="BI210" s="75"/>
      <c r="BJ210" s="75"/>
      <c r="BK210" s="75"/>
      <c r="BL210" s="75"/>
      <c r="BM210" s="75"/>
      <c r="BN210" s="75"/>
      <c r="BO210" s="75"/>
      <c r="BP210" s="75"/>
      <c r="BQ210" s="75"/>
      <c r="BR210" s="75"/>
      <c r="BS210" s="75"/>
      <c r="BT210" s="75"/>
      <c r="BU210" s="75"/>
      <c r="BV210" s="75"/>
      <c r="BW210" s="75"/>
      <c r="BX210" s="75"/>
      <c r="BY210" s="75"/>
      <c r="BZ210" s="75"/>
      <c r="CA210" s="75"/>
      <c r="CB210" s="75"/>
      <c r="CC210" s="75"/>
      <c r="CD210" s="75"/>
      <c r="CE210" s="75"/>
      <c r="CF210" s="75"/>
      <c r="CG210" s="75"/>
      <c r="CH210" s="75"/>
      <c r="CI210" s="75"/>
      <c r="CJ210" s="75"/>
      <c r="CK210" s="75"/>
      <c r="CL210" s="75"/>
      <c r="CM210" s="75"/>
      <c r="CN210" s="75"/>
      <c r="CO210" s="75"/>
      <c r="CP210" s="75"/>
      <c r="CQ210" s="75"/>
      <c r="CR210" s="75"/>
      <c r="CS210" s="75"/>
      <c r="CT210" s="75"/>
      <c r="CU210" s="75"/>
      <c r="CV210" s="75"/>
      <c r="CW210" s="75"/>
      <c r="CX210" s="75"/>
      <c r="CY210" s="75"/>
      <c r="CZ210" s="75"/>
      <c r="DA210" s="75"/>
      <c r="DB210" s="75"/>
      <c r="DC210" s="75"/>
      <c r="DD210" s="75"/>
    </row>
    <row r="211" spans="1:108" x14ac:dyDescent="0.2">
      <c r="A211" s="70">
        <f t="shared" si="15"/>
        <v>45858</v>
      </c>
      <c r="B211" s="74"/>
      <c r="C211" s="74"/>
      <c r="D211" s="74"/>
      <c r="E211" s="74"/>
      <c r="F211" s="74"/>
      <c r="G211" s="74"/>
      <c r="H211" s="74"/>
      <c r="I211" s="74"/>
      <c r="J211" s="74"/>
      <c r="K211" s="74"/>
      <c r="L211" s="74"/>
      <c r="M211" s="74"/>
      <c r="N211" s="118" t="str">
        <f t="shared" si="12"/>
        <v/>
      </c>
      <c r="O211" s="99">
        <f t="shared" si="13"/>
        <v>0</v>
      </c>
      <c r="P211" s="99">
        <f t="shared" si="14"/>
        <v>0</v>
      </c>
      <c r="Q211" s="75"/>
      <c r="R211" s="75"/>
      <c r="S211" s="75"/>
      <c r="T211" s="75"/>
      <c r="U211" s="75"/>
      <c r="V211" s="75"/>
      <c r="W211" s="75"/>
      <c r="X211" s="75"/>
      <c r="Y211" s="75"/>
      <c r="Z211" s="75"/>
      <c r="AA211" s="75"/>
      <c r="AB211" s="75"/>
      <c r="AC211" s="75"/>
      <c r="AD211" s="75"/>
      <c r="AE211" s="75"/>
      <c r="AF211" s="75"/>
      <c r="AG211" s="75"/>
      <c r="AH211" s="75"/>
      <c r="AI211" s="75"/>
      <c r="AJ211" s="75"/>
      <c r="AK211" s="75"/>
      <c r="AL211" s="75"/>
      <c r="AM211" s="75"/>
      <c r="AN211" s="75"/>
      <c r="AO211" s="75"/>
      <c r="AP211" s="75"/>
      <c r="AQ211" s="75"/>
      <c r="AR211" s="75"/>
      <c r="AS211" s="75"/>
      <c r="AT211" s="75"/>
      <c r="AU211" s="75"/>
      <c r="AV211" s="75"/>
      <c r="AW211" s="75"/>
      <c r="AX211" s="75"/>
      <c r="AY211" s="75"/>
      <c r="AZ211" s="75"/>
      <c r="BA211" s="75"/>
      <c r="BB211" s="75"/>
      <c r="BC211" s="75"/>
      <c r="BD211" s="75"/>
      <c r="BE211" s="75"/>
      <c r="BF211" s="75"/>
      <c r="BG211" s="75"/>
      <c r="BH211" s="75"/>
      <c r="BI211" s="75"/>
      <c r="BJ211" s="75"/>
      <c r="BK211" s="75"/>
      <c r="BL211" s="75"/>
      <c r="BM211" s="75"/>
      <c r="BN211" s="75"/>
      <c r="BO211" s="75"/>
      <c r="BP211" s="75"/>
      <c r="BQ211" s="75"/>
      <c r="BR211" s="75"/>
      <c r="BS211" s="75"/>
      <c r="BT211" s="75"/>
      <c r="BU211" s="75"/>
      <c r="BV211" s="75"/>
      <c r="BW211" s="75"/>
      <c r="BX211" s="75"/>
      <c r="BY211" s="75"/>
      <c r="BZ211" s="75"/>
      <c r="CA211" s="75"/>
      <c r="CB211" s="75"/>
      <c r="CC211" s="75"/>
      <c r="CD211" s="75"/>
      <c r="CE211" s="75"/>
      <c r="CF211" s="75"/>
      <c r="CG211" s="75"/>
      <c r="CH211" s="75"/>
      <c r="CI211" s="75"/>
      <c r="CJ211" s="75"/>
      <c r="CK211" s="75"/>
      <c r="CL211" s="75"/>
      <c r="CM211" s="75"/>
      <c r="CN211" s="75"/>
      <c r="CO211" s="75"/>
      <c r="CP211" s="75"/>
      <c r="CQ211" s="75"/>
      <c r="CR211" s="75"/>
      <c r="CS211" s="75"/>
      <c r="CT211" s="75"/>
      <c r="CU211" s="75"/>
      <c r="CV211" s="75"/>
      <c r="CW211" s="75"/>
      <c r="CX211" s="75"/>
      <c r="CY211" s="75"/>
      <c r="CZ211" s="75"/>
      <c r="DA211" s="75"/>
      <c r="DB211" s="75"/>
      <c r="DC211" s="75"/>
      <c r="DD211" s="75"/>
    </row>
    <row r="212" spans="1:108" x14ac:dyDescent="0.2">
      <c r="A212" s="70">
        <f t="shared" si="15"/>
        <v>45859</v>
      </c>
      <c r="B212" s="74"/>
      <c r="C212" s="74"/>
      <c r="D212" s="74"/>
      <c r="E212" s="74"/>
      <c r="F212" s="74"/>
      <c r="G212" s="74"/>
      <c r="H212" s="74"/>
      <c r="I212" s="74"/>
      <c r="J212" s="74"/>
      <c r="K212" s="74"/>
      <c r="L212" s="74"/>
      <c r="M212" s="74"/>
      <c r="N212" s="118" t="str">
        <f t="shared" si="12"/>
        <v/>
      </c>
      <c r="O212" s="99">
        <f t="shared" si="13"/>
        <v>0</v>
      </c>
      <c r="P212" s="99">
        <f t="shared" si="14"/>
        <v>0</v>
      </c>
      <c r="Q212" s="75"/>
      <c r="R212" s="75"/>
      <c r="S212" s="75"/>
      <c r="T212" s="75"/>
      <c r="U212" s="75"/>
      <c r="V212" s="75"/>
      <c r="W212" s="75"/>
      <c r="X212" s="75"/>
      <c r="Y212" s="75"/>
      <c r="Z212" s="75"/>
      <c r="AA212" s="75"/>
      <c r="AB212" s="75"/>
      <c r="AC212" s="75"/>
      <c r="AD212" s="75"/>
      <c r="AE212" s="75"/>
      <c r="AF212" s="75"/>
      <c r="AG212" s="75"/>
      <c r="AH212" s="75"/>
      <c r="AI212" s="75"/>
      <c r="AJ212" s="75"/>
      <c r="AK212" s="75"/>
      <c r="AL212" s="75"/>
      <c r="AM212" s="75"/>
      <c r="AN212" s="75"/>
      <c r="AO212" s="75"/>
      <c r="AP212" s="75"/>
      <c r="AQ212" s="75"/>
      <c r="AR212" s="75"/>
      <c r="AS212" s="75"/>
      <c r="AT212" s="75"/>
      <c r="AU212" s="75"/>
      <c r="AV212" s="75"/>
      <c r="AW212" s="75"/>
      <c r="AX212" s="75"/>
      <c r="AY212" s="75"/>
      <c r="AZ212" s="75"/>
      <c r="BA212" s="75"/>
      <c r="BB212" s="75"/>
      <c r="BC212" s="75"/>
      <c r="BD212" s="75"/>
      <c r="BE212" s="75"/>
      <c r="BF212" s="75"/>
      <c r="BG212" s="75"/>
      <c r="BH212" s="75"/>
      <c r="BI212" s="75"/>
      <c r="BJ212" s="75"/>
      <c r="BK212" s="75"/>
      <c r="BL212" s="75"/>
      <c r="BM212" s="75"/>
      <c r="BN212" s="75"/>
      <c r="BO212" s="75"/>
      <c r="BP212" s="75"/>
      <c r="BQ212" s="75"/>
      <c r="BR212" s="75"/>
      <c r="BS212" s="75"/>
      <c r="BT212" s="75"/>
      <c r="BU212" s="75"/>
      <c r="BV212" s="75"/>
      <c r="BW212" s="75"/>
      <c r="BX212" s="75"/>
      <c r="BY212" s="75"/>
      <c r="BZ212" s="75"/>
      <c r="CA212" s="75"/>
      <c r="CB212" s="75"/>
      <c r="CC212" s="75"/>
      <c r="CD212" s="75"/>
      <c r="CE212" s="75"/>
      <c r="CF212" s="75"/>
      <c r="CG212" s="75"/>
      <c r="CH212" s="75"/>
      <c r="CI212" s="75"/>
      <c r="CJ212" s="75"/>
      <c r="CK212" s="75"/>
      <c r="CL212" s="75"/>
      <c r="CM212" s="75"/>
      <c r="CN212" s="75"/>
      <c r="CO212" s="75"/>
      <c r="CP212" s="75"/>
      <c r="CQ212" s="75"/>
      <c r="CR212" s="75"/>
      <c r="CS212" s="75"/>
      <c r="CT212" s="75"/>
      <c r="CU212" s="75"/>
      <c r="CV212" s="75"/>
      <c r="CW212" s="75"/>
      <c r="CX212" s="75"/>
      <c r="CY212" s="75"/>
      <c r="CZ212" s="75"/>
      <c r="DA212" s="75"/>
      <c r="DB212" s="75"/>
      <c r="DC212" s="75"/>
      <c r="DD212" s="75"/>
    </row>
    <row r="213" spans="1:108" x14ac:dyDescent="0.2">
      <c r="A213" s="70">
        <f t="shared" si="15"/>
        <v>45860</v>
      </c>
      <c r="B213" s="74"/>
      <c r="C213" s="74"/>
      <c r="D213" s="74"/>
      <c r="E213" s="74"/>
      <c r="F213" s="74"/>
      <c r="G213" s="74"/>
      <c r="H213" s="74"/>
      <c r="I213" s="74"/>
      <c r="J213" s="74"/>
      <c r="K213" s="74"/>
      <c r="L213" s="74"/>
      <c r="M213" s="74"/>
      <c r="N213" s="118" t="str">
        <f t="shared" si="12"/>
        <v/>
      </c>
      <c r="O213" s="99">
        <f t="shared" si="13"/>
        <v>0</v>
      </c>
      <c r="P213" s="99">
        <f t="shared" si="14"/>
        <v>0</v>
      </c>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c r="AX213" s="75"/>
      <c r="AY213" s="75"/>
      <c r="AZ213" s="75"/>
      <c r="BA213" s="75"/>
      <c r="BB213" s="75"/>
      <c r="BC213" s="75"/>
      <c r="BD213" s="75"/>
      <c r="BE213" s="75"/>
      <c r="BF213" s="75"/>
      <c r="BG213" s="75"/>
      <c r="BH213" s="75"/>
      <c r="BI213" s="75"/>
      <c r="BJ213" s="75"/>
      <c r="BK213" s="75"/>
      <c r="BL213" s="75"/>
      <c r="BM213" s="75"/>
      <c r="BN213" s="75"/>
      <c r="BO213" s="75"/>
      <c r="BP213" s="75"/>
      <c r="BQ213" s="75"/>
      <c r="BR213" s="75"/>
      <c r="BS213" s="75"/>
      <c r="BT213" s="75"/>
      <c r="BU213" s="75"/>
      <c r="BV213" s="75"/>
      <c r="BW213" s="75"/>
      <c r="BX213" s="75"/>
      <c r="BY213" s="75"/>
      <c r="BZ213" s="75"/>
      <c r="CA213" s="75"/>
      <c r="CB213" s="75"/>
      <c r="CC213" s="75"/>
      <c r="CD213" s="75"/>
      <c r="CE213" s="75"/>
      <c r="CF213" s="75"/>
      <c r="CG213" s="75"/>
      <c r="CH213" s="75"/>
      <c r="CI213" s="75"/>
      <c r="CJ213" s="75"/>
      <c r="CK213" s="75"/>
      <c r="CL213" s="75"/>
      <c r="CM213" s="75"/>
      <c r="CN213" s="75"/>
      <c r="CO213" s="75"/>
      <c r="CP213" s="75"/>
      <c r="CQ213" s="75"/>
      <c r="CR213" s="75"/>
      <c r="CS213" s="75"/>
      <c r="CT213" s="75"/>
      <c r="CU213" s="75"/>
      <c r="CV213" s="75"/>
      <c r="CW213" s="75"/>
      <c r="CX213" s="75"/>
      <c r="CY213" s="75"/>
      <c r="CZ213" s="75"/>
      <c r="DA213" s="75"/>
      <c r="DB213" s="75"/>
      <c r="DC213" s="75"/>
      <c r="DD213" s="75"/>
    </row>
    <row r="214" spans="1:108" x14ac:dyDescent="0.2">
      <c r="A214" s="70">
        <f t="shared" si="15"/>
        <v>45861</v>
      </c>
      <c r="B214" s="74"/>
      <c r="C214" s="74"/>
      <c r="D214" s="74"/>
      <c r="E214" s="74"/>
      <c r="F214" s="74"/>
      <c r="G214" s="74"/>
      <c r="H214" s="74"/>
      <c r="I214" s="74"/>
      <c r="J214" s="74"/>
      <c r="K214" s="74"/>
      <c r="L214" s="74"/>
      <c r="M214" s="74"/>
      <c r="N214" s="118" t="str">
        <f t="shared" si="12"/>
        <v/>
      </c>
      <c r="O214" s="99">
        <f t="shared" si="13"/>
        <v>0</v>
      </c>
      <c r="P214" s="99">
        <f t="shared" si="14"/>
        <v>0</v>
      </c>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75"/>
      <c r="AY214" s="75"/>
      <c r="AZ214" s="75"/>
      <c r="BA214" s="75"/>
      <c r="BB214" s="75"/>
      <c r="BC214" s="75"/>
      <c r="BD214" s="75"/>
      <c r="BE214" s="75"/>
      <c r="BF214" s="75"/>
      <c r="BG214" s="75"/>
      <c r="BH214" s="75"/>
      <c r="BI214" s="75"/>
      <c r="BJ214" s="75"/>
      <c r="BK214" s="75"/>
      <c r="BL214" s="75"/>
      <c r="BM214" s="75"/>
      <c r="BN214" s="75"/>
      <c r="BO214" s="75"/>
      <c r="BP214" s="75"/>
      <c r="BQ214" s="75"/>
      <c r="BR214" s="75"/>
      <c r="BS214" s="75"/>
      <c r="BT214" s="75"/>
      <c r="BU214" s="75"/>
      <c r="BV214" s="75"/>
      <c r="BW214" s="75"/>
      <c r="BX214" s="75"/>
      <c r="BY214" s="75"/>
      <c r="BZ214" s="75"/>
      <c r="CA214" s="75"/>
      <c r="CB214" s="75"/>
      <c r="CC214" s="75"/>
      <c r="CD214" s="75"/>
      <c r="CE214" s="75"/>
      <c r="CF214" s="75"/>
      <c r="CG214" s="75"/>
      <c r="CH214" s="75"/>
      <c r="CI214" s="75"/>
      <c r="CJ214" s="75"/>
      <c r="CK214" s="75"/>
      <c r="CL214" s="75"/>
      <c r="CM214" s="75"/>
      <c r="CN214" s="75"/>
      <c r="CO214" s="75"/>
      <c r="CP214" s="75"/>
      <c r="CQ214" s="75"/>
      <c r="CR214" s="75"/>
      <c r="CS214" s="75"/>
      <c r="CT214" s="75"/>
      <c r="CU214" s="75"/>
      <c r="CV214" s="75"/>
      <c r="CW214" s="75"/>
      <c r="CX214" s="75"/>
      <c r="CY214" s="75"/>
      <c r="CZ214" s="75"/>
      <c r="DA214" s="75"/>
      <c r="DB214" s="75"/>
      <c r="DC214" s="75"/>
      <c r="DD214" s="75"/>
    </row>
    <row r="215" spans="1:108" x14ac:dyDescent="0.2">
      <c r="A215" s="70">
        <f t="shared" si="15"/>
        <v>45862</v>
      </c>
      <c r="B215" s="74"/>
      <c r="C215" s="74"/>
      <c r="D215" s="74"/>
      <c r="E215" s="74"/>
      <c r="F215" s="74"/>
      <c r="G215" s="74"/>
      <c r="H215" s="74"/>
      <c r="I215" s="74"/>
      <c r="J215" s="74"/>
      <c r="K215" s="74"/>
      <c r="L215" s="74"/>
      <c r="M215" s="74"/>
      <c r="N215" s="118" t="str">
        <f t="shared" si="12"/>
        <v/>
      </c>
      <c r="O215" s="99">
        <f t="shared" si="13"/>
        <v>0</v>
      </c>
      <c r="P215" s="99">
        <f t="shared" si="14"/>
        <v>0</v>
      </c>
      <c r="Q215" s="75"/>
      <c r="R215" s="75"/>
      <c r="S215" s="75"/>
      <c r="T215" s="75"/>
      <c r="U215" s="75"/>
      <c r="V215" s="75"/>
      <c r="W215" s="75"/>
      <c r="X215" s="75"/>
      <c r="Y215" s="75"/>
      <c r="Z215" s="75"/>
      <c r="AA215" s="75"/>
      <c r="AB215" s="75"/>
      <c r="AC215" s="75"/>
      <c r="AD215" s="75"/>
      <c r="AE215" s="75"/>
      <c r="AF215" s="75"/>
      <c r="AG215" s="75"/>
      <c r="AH215" s="75"/>
      <c r="AI215" s="75"/>
      <c r="AJ215" s="75"/>
      <c r="AK215" s="75"/>
      <c r="AL215" s="75"/>
      <c r="AM215" s="75"/>
      <c r="AN215" s="75"/>
      <c r="AO215" s="75"/>
      <c r="AP215" s="75"/>
      <c r="AQ215" s="75"/>
      <c r="AR215" s="75"/>
      <c r="AS215" s="75"/>
      <c r="AT215" s="75"/>
      <c r="AU215" s="75"/>
      <c r="AV215" s="75"/>
      <c r="AW215" s="75"/>
      <c r="AX215" s="75"/>
      <c r="AY215" s="75"/>
      <c r="AZ215" s="75"/>
      <c r="BA215" s="75"/>
      <c r="BB215" s="75"/>
      <c r="BC215" s="75"/>
      <c r="BD215" s="75"/>
      <c r="BE215" s="75"/>
      <c r="BF215" s="75"/>
      <c r="BG215" s="75"/>
      <c r="BH215" s="75"/>
      <c r="BI215" s="75"/>
      <c r="BJ215" s="75"/>
      <c r="BK215" s="75"/>
      <c r="BL215" s="75"/>
      <c r="BM215" s="75"/>
      <c r="BN215" s="75"/>
      <c r="BO215" s="75"/>
      <c r="BP215" s="75"/>
      <c r="BQ215" s="75"/>
      <c r="BR215" s="75"/>
      <c r="BS215" s="75"/>
      <c r="BT215" s="75"/>
      <c r="BU215" s="75"/>
      <c r="BV215" s="75"/>
      <c r="BW215" s="75"/>
      <c r="BX215" s="75"/>
      <c r="BY215" s="75"/>
      <c r="BZ215" s="75"/>
      <c r="CA215" s="75"/>
      <c r="CB215" s="75"/>
      <c r="CC215" s="75"/>
      <c r="CD215" s="75"/>
      <c r="CE215" s="75"/>
      <c r="CF215" s="75"/>
      <c r="CG215" s="75"/>
      <c r="CH215" s="75"/>
      <c r="CI215" s="75"/>
      <c r="CJ215" s="75"/>
      <c r="CK215" s="75"/>
      <c r="CL215" s="75"/>
      <c r="CM215" s="75"/>
      <c r="CN215" s="75"/>
      <c r="CO215" s="75"/>
      <c r="CP215" s="75"/>
      <c r="CQ215" s="75"/>
      <c r="CR215" s="75"/>
      <c r="CS215" s="75"/>
      <c r="CT215" s="75"/>
      <c r="CU215" s="75"/>
      <c r="CV215" s="75"/>
      <c r="CW215" s="75"/>
      <c r="CX215" s="75"/>
      <c r="CY215" s="75"/>
      <c r="CZ215" s="75"/>
      <c r="DA215" s="75"/>
      <c r="DB215" s="75"/>
      <c r="DC215" s="75"/>
      <c r="DD215" s="75"/>
    </row>
    <row r="216" spans="1:108" x14ac:dyDescent="0.2">
      <c r="A216" s="70">
        <f t="shared" si="15"/>
        <v>45863</v>
      </c>
      <c r="B216" s="74"/>
      <c r="C216" s="74"/>
      <c r="D216" s="74"/>
      <c r="E216" s="74"/>
      <c r="F216" s="74"/>
      <c r="G216" s="74"/>
      <c r="H216" s="74"/>
      <c r="I216" s="74"/>
      <c r="J216" s="74"/>
      <c r="K216" s="74"/>
      <c r="L216" s="74"/>
      <c r="M216" s="74"/>
      <c r="N216" s="118" t="str">
        <f t="shared" si="12"/>
        <v/>
      </c>
      <c r="O216" s="99">
        <f t="shared" si="13"/>
        <v>0</v>
      </c>
      <c r="P216" s="99">
        <f t="shared" si="14"/>
        <v>0</v>
      </c>
      <c r="Q216" s="75"/>
      <c r="R216" s="75"/>
      <c r="S216" s="75"/>
      <c r="T216" s="75"/>
      <c r="U216" s="75"/>
      <c r="V216" s="75"/>
      <c r="W216" s="7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c r="BM216" s="75"/>
      <c r="BN216" s="75"/>
      <c r="BO216" s="75"/>
      <c r="BP216" s="75"/>
      <c r="BQ216" s="75"/>
      <c r="BR216" s="75"/>
      <c r="BS216" s="75"/>
      <c r="BT216" s="75"/>
      <c r="BU216" s="75"/>
      <c r="BV216" s="75"/>
      <c r="BW216" s="75"/>
      <c r="BX216" s="75"/>
      <c r="BY216" s="75"/>
      <c r="BZ216" s="75"/>
      <c r="CA216" s="75"/>
      <c r="CB216" s="75"/>
      <c r="CC216" s="75"/>
      <c r="CD216" s="75"/>
      <c r="CE216" s="75"/>
      <c r="CF216" s="75"/>
      <c r="CG216" s="75"/>
      <c r="CH216" s="75"/>
      <c r="CI216" s="75"/>
      <c r="CJ216" s="75"/>
      <c r="CK216" s="75"/>
      <c r="CL216" s="75"/>
      <c r="CM216" s="75"/>
      <c r="CN216" s="75"/>
      <c r="CO216" s="75"/>
      <c r="CP216" s="75"/>
      <c r="CQ216" s="75"/>
      <c r="CR216" s="75"/>
      <c r="CS216" s="75"/>
      <c r="CT216" s="75"/>
      <c r="CU216" s="75"/>
      <c r="CV216" s="75"/>
      <c r="CW216" s="75"/>
      <c r="CX216" s="75"/>
      <c r="CY216" s="75"/>
      <c r="CZ216" s="75"/>
      <c r="DA216" s="75"/>
      <c r="DB216" s="75"/>
      <c r="DC216" s="75"/>
      <c r="DD216" s="75"/>
    </row>
    <row r="217" spans="1:108" x14ac:dyDescent="0.2">
      <c r="A217" s="70">
        <f t="shared" si="15"/>
        <v>45864</v>
      </c>
      <c r="B217" s="74"/>
      <c r="C217" s="74"/>
      <c r="D217" s="74"/>
      <c r="E217" s="74"/>
      <c r="F217" s="74"/>
      <c r="G217" s="74"/>
      <c r="H217" s="74"/>
      <c r="I217" s="74"/>
      <c r="J217" s="74"/>
      <c r="K217" s="74"/>
      <c r="L217" s="74"/>
      <c r="M217" s="74"/>
      <c r="N217" s="118" t="str">
        <f t="shared" si="12"/>
        <v/>
      </c>
      <c r="O217" s="99">
        <f t="shared" si="13"/>
        <v>0</v>
      </c>
      <c r="P217" s="99">
        <f t="shared" si="14"/>
        <v>0</v>
      </c>
      <c r="Q217" s="75"/>
      <c r="R217" s="75"/>
      <c r="S217" s="75"/>
      <c r="T217" s="75"/>
      <c r="U217" s="75"/>
      <c r="V217" s="75"/>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5"/>
      <c r="BI217" s="75"/>
      <c r="BJ217" s="75"/>
      <c r="BK217" s="75"/>
      <c r="BL217" s="75"/>
      <c r="BM217" s="75"/>
      <c r="BN217" s="75"/>
      <c r="BO217" s="75"/>
      <c r="BP217" s="75"/>
      <c r="BQ217" s="75"/>
      <c r="BR217" s="75"/>
      <c r="BS217" s="75"/>
      <c r="BT217" s="75"/>
      <c r="BU217" s="75"/>
      <c r="BV217" s="75"/>
      <c r="BW217" s="75"/>
      <c r="BX217" s="75"/>
      <c r="BY217" s="75"/>
      <c r="BZ217" s="75"/>
      <c r="CA217" s="75"/>
      <c r="CB217" s="75"/>
      <c r="CC217" s="75"/>
      <c r="CD217" s="75"/>
      <c r="CE217" s="75"/>
      <c r="CF217" s="75"/>
      <c r="CG217" s="75"/>
      <c r="CH217" s="75"/>
      <c r="CI217" s="75"/>
      <c r="CJ217" s="75"/>
      <c r="CK217" s="75"/>
      <c r="CL217" s="75"/>
      <c r="CM217" s="75"/>
      <c r="CN217" s="75"/>
      <c r="CO217" s="75"/>
      <c r="CP217" s="75"/>
      <c r="CQ217" s="75"/>
      <c r="CR217" s="75"/>
      <c r="CS217" s="75"/>
      <c r="CT217" s="75"/>
      <c r="CU217" s="75"/>
      <c r="CV217" s="75"/>
      <c r="CW217" s="75"/>
      <c r="CX217" s="75"/>
      <c r="CY217" s="75"/>
      <c r="CZ217" s="75"/>
      <c r="DA217" s="75"/>
      <c r="DB217" s="75"/>
      <c r="DC217" s="75"/>
      <c r="DD217" s="75"/>
    </row>
    <row r="218" spans="1:108" x14ac:dyDescent="0.2">
      <c r="A218" s="70">
        <f t="shared" si="15"/>
        <v>45865</v>
      </c>
      <c r="B218" s="74"/>
      <c r="C218" s="74"/>
      <c r="D218" s="74"/>
      <c r="E218" s="74"/>
      <c r="F218" s="74"/>
      <c r="G218" s="74"/>
      <c r="H218" s="74"/>
      <c r="I218" s="74"/>
      <c r="J218" s="74"/>
      <c r="K218" s="74"/>
      <c r="L218" s="74"/>
      <c r="M218" s="74"/>
      <c r="N218" s="118" t="str">
        <f t="shared" si="12"/>
        <v/>
      </c>
      <c r="O218" s="99">
        <f t="shared" si="13"/>
        <v>0</v>
      </c>
      <c r="P218" s="99">
        <f t="shared" si="14"/>
        <v>0</v>
      </c>
      <c r="Q218" s="75"/>
      <c r="R218" s="75"/>
      <c r="S218" s="75"/>
      <c r="T218" s="75"/>
      <c r="U218" s="75"/>
      <c r="V218" s="75"/>
      <c r="W218" s="75"/>
      <c r="X218" s="75"/>
      <c r="Y218" s="75"/>
      <c r="Z218" s="75"/>
      <c r="AA218" s="75"/>
      <c r="AB218" s="75"/>
      <c r="AC218" s="75"/>
      <c r="AD218" s="75"/>
      <c r="AE218" s="75"/>
      <c r="AF218" s="75"/>
      <c r="AG218" s="75"/>
      <c r="AH218" s="75"/>
      <c r="AI218" s="75"/>
      <c r="AJ218" s="75"/>
      <c r="AK218" s="75"/>
      <c r="AL218" s="75"/>
      <c r="AM218" s="75"/>
      <c r="AN218" s="75"/>
      <c r="AO218" s="75"/>
      <c r="AP218" s="75"/>
      <c r="AQ218" s="75"/>
      <c r="AR218" s="75"/>
      <c r="AS218" s="75"/>
      <c r="AT218" s="75"/>
      <c r="AU218" s="75"/>
      <c r="AV218" s="75"/>
      <c r="AW218" s="75"/>
      <c r="AX218" s="75"/>
      <c r="AY218" s="75"/>
      <c r="AZ218" s="75"/>
      <c r="BA218" s="75"/>
      <c r="BB218" s="75"/>
      <c r="BC218" s="75"/>
      <c r="BD218" s="75"/>
      <c r="BE218" s="75"/>
      <c r="BF218" s="75"/>
      <c r="BG218" s="75"/>
      <c r="BH218" s="75"/>
      <c r="BI218" s="75"/>
      <c r="BJ218" s="75"/>
      <c r="BK218" s="75"/>
      <c r="BL218" s="75"/>
      <c r="BM218" s="75"/>
      <c r="BN218" s="75"/>
      <c r="BO218" s="75"/>
      <c r="BP218" s="75"/>
      <c r="BQ218" s="75"/>
      <c r="BR218" s="75"/>
      <c r="BS218" s="75"/>
      <c r="BT218" s="75"/>
      <c r="BU218" s="75"/>
      <c r="BV218" s="75"/>
      <c r="BW218" s="75"/>
      <c r="BX218" s="75"/>
      <c r="BY218" s="75"/>
      <c r="BZ218" s="75"/>
      <c r="CA218" s="75"/>
      <c r="CB218" s="75"/>
      <c r="CC218" s="75"/>
      <c r="CD218" s="75"/>
      <c r="CE218" s="75"/>
      <c r="CF218" s="75"/>
      <c r="CG218" s="75"/>
      <c r="CH218" s="75"/>
      <c r="CI218" s="75"/>
      <c r="CJ218" s="75"/>
      <c r="CK218" s="75"/>
      <c r="CL218" s="75"/>
      <c r="CM218" s="75"/>
      <c r="CN218" s="75"/>
      <c r="CO218" s="75"/>
      <c r="CP218" s="75"/>
      <c r="CQ218" s="75"/>
      <c r="CR218" s="75"/>
      <c r="CS218" s="75"/>
      <c r="CT218" s="75"/>
      <c r="CU218" s="75"/>
      <c r="CV218" s="75"/>
      <c r="CW218" s="75"/>
      <c r="CX218" s="75"/>
      <c r="CY218" s="75"/>
      <c r="CZ218" s="75"/>
      <c r="DA218" s="75"/>
      <c r="DB218" s="75"/>
      <c r="DC218" s="75"/>
      <c r="DD218" s="75"/>
    </row>
    <row r="219" spans="1:108" x14ac:dyDescent="0.2">
      <c r="A219" s="70">
        <f t="shared" si="15"/>
        <v>45866</v>
      </c>
      <c r="B219" s="74"/>
      <c r="C219" s="74"/>
      <c r="D219" s="74"/>
      <c r="E219" s="74"/>
      <c r="F219" s="74"/>
      <c r="G219" s="74"/>
      <c r="H219" s="74"/>
      <c r="I219" s="74"/>
      <c r="J219" s="74"/>
      <c r="K219" s="74"/>
      <c r="L219" s="74"/>
      <c r="M219" s="74"/>
      <c r="N219" s="118" t="str">
        <f t="shared" si="12"/>
        <v/>
      </c>
      <c r="O219" s="99">
        <f t="shared" si="13"/>
        <v>0</v>
      </c>
      <c r="P219" s="99">
        <f t="shared" si="14"/>
        <v>0</v>
      </c>
      <c r="Q219" s="75"/>
      <c r="R219" s="75"/>
      <c r="S219" s="75"/>
      <c r="T219" s="75"/>
      <c r="U219" s="75"/>
      <c r="V219" s="75"/>
      <c r="W219" s="75"/>
      <c r="X219" s="75"/>
      <c r="Y219" s="75"/>
      <c r="Z219" s="75"/>
      <c r="AA219" s="75"/>
      <c r="AB219" s="75"/>
      <c r="AC219" s="75"/>
      <c r="AD219" s="75"/>
      <c r="AE219" s="75"/>
      <c r="AF219" s="75"/>
      <c r="AG219" s="75"/>
      <c r="AH219" s="75"/>
      <c r="AI219" s="75"/>
      <c r="AJ219" s="75"/>
      <c r="AK219" s="75"/>
      <c r="AL219" s="75"/>
      <c r="AM219" s="75"/>
      <c r="AN219" s="75"/>
      <c r="AO219" s="75"/>
      <c r="AP219" s="75"/>
      <c r="AQ219" s="75"/>
      <c r="AR219" s="75"/>
      <c r="AS219" s="75"/>
      <c r="AT219" s="75"/>
      <c r="AU219" s="75"/>
      <c r="AV219" s="75"/>
      <c r="AW219" s="75"/>
      <c r="AX219" s="75"/>
      <c r="AY219" s="75"/>
      <c r="AZ219" s="75"/>
      <c r="BA219" s="75"/>
      <c r="BB219" s="75"/>
      <c r="BC219" s="75"/>
      <c r="BD219" s="75"/>
      <c r="BE219" s="75"/>
      <c r="BF219" s="75"/>
      <c r="BG219" s="75"/>
      <c r="BH219" s="75"/>
      <c r="BI219" s="75"/>
      <c r="BJ219" s="75"/>
      <c r="BK219" s="75"/>
      <c r="BL219" s="75"/>
      <c r="BM219" s="75"/>
      <c r="BN219" s="75"/>
      <c r="BO219" s="75"/>
      <c r="BP219" s="75"/>
      <c r="BQ219" s="75"/>
      <c r="BR219" s="75"/>
      <c r="BS219" s="75"/>
      <c r="BT219" s="75"/>
      <c r="BU219" s="75"/>
      <c r="BV219" s="75"/>
      <c r="BW219" s="75"/>
      <c r="BX219" s="75"/>
      <c r="BY219" s="75"/>
      <c r="BZ219" s="75"/>
      <c r="CA219" s="75"/>
      <c r="CB219" s="75"/>
      <c r="CC219" s="75"/>
      <c r="CD219" s="75"/>
      <c r="CE219" s="75"/>
      <c r="CF219" s="75"/>
      <c r="CG219" s="75"/>
      <c r="CH219" s="75"/>
      <c r="CI219" s="75"/>
      <c r="CJ219" s="75"/>
      <c r="CK219" s="75"/>
      <c r="CL219" s="75"/>
      <c r="CM219" s="75"/>
      <c r="CN219" s="75"/>
      <c r="CO219" s="75"/>
      <c r="CP219" s="75"/>
      <c r="CQ219" s="75"/>
      <c r="CR219" s="75"/>
      <c r="CS219" s="75"/>
      <c r="CT219" s="75"/>
      <c r="CU219" s="75"/>
      <c r="CV219" s="75"/>
      <c r="CW219" s="75"/>
      <c r="CX219" s="75"/>
      <c r="CY219" s="75"/>
      <c r="CZ219" s="75"/>
      <c r="DA219" s="75"/>
      <c r="DB219" s="75"/>
      <c r="DC219" s="75"/>
      <c r="DD219" s="75"/>
    </row>
    <row r="220" spans="1:108" x14ac:dyDescent="0.2">
      <c r="A220" s="70">
        <f t="shared" si="15"/>
        <v>45867</v>
      </c>
      <c r="B220" s="74"/>
      <c r="C220" s="74"/>
      <c r="D220" s="74"/>
      <c r="E220" s="74"/>
      <c r="F220" s="74"/>
      <c r="G220" s="74"/>
      <c r="H220" s="74"/>
      <c r="I220" s="74"/>
      <c r="J220" s="74"/>
      <c r="K220" s="74"/>
      <c r="L220" s="74"/>
      <c r="M220" s="74"/>
      <c r="N220" s="118" t="str">
        <f t="shared" si="12"/>
        <v/>
      </c>
      <c r="O220" s="99">
        <f t="shared" si="13"/>
        <v>0</v>
      </c>
      <c r="P220" s="99">
        <f t="shared" si="14"/>
        <v>0</v>
      </c>
      <c r="Q220" s="75"/>
      <c r="R220" s="75"/>
      <c r="S220" s="75"/>
      <c r="T220" s="75"/>
      <c r="U220" s="75"/>
      <c r="V220" s="75"/>
      <c r="W220" s="75"/>
      <c r="X220" s="75"/>
      <c r="Y220" s="75"/>
      <c r="Z220" s="75"/>
      <c r="AA220" s="75"/>
      <c r="AB220" s="75"/>
      <c r="AC220" s="75"/>
      <c r="AD220" s="75"/>
      <c r="AE220" s="75"/>
      <c r="AF220" s="75"/>
      <c r="AG220" s="75"/>
      <c r="AH220" s="75"/>
      <c r="AI220" s="75"/>
      <c r="AJ220" s="75"/>
      <c r="AK220" s="75"/>
      <c r="AL220" s="75"/>
      <c r="AM220" s="75"/>
      <c r="AN220" s="75"/>
      <c r="AO220" s="75"/>
      <c r="AP220" s="75"/>
      <c r="AQ220" s="75"/>
      <c r="AR220" s="75"/>
      <c r="AS220" s="75"/>
      <c r="AT220" s="75"/>
      <c r="AU220" s="75"/>
      <c r="AV220" s="75"/>
      <c r="AW220" s="75"/>
      <c r="AX220" s="75"/>
      <c r="AY220" s="75"/>
      <c r="AZ220" s="75"/>
      <c r="BA220" s="75"/>
      <c r="BB220" s="75"/>
      <c r="BC220" s="75"/>
      <c r="BD220" s="75"/>
      <c r="BE220" s="75"/>
      <c r="BF220" s="75"/>
      <c r="BG220" s="75"/>
      <c r="BH220" s="75"/>
      <c r="BI220" s="75"/>
      <c r="BJ220" s="75"/>
      <c r="BK220" s="75"/>
      <c r="BL220" s="75"/>
      <c r="BM220" s="75"/>
      <c r="BN220" s="75"/>
      <c r="BO220" s="75"/>
      <c r="BP220" s="75"/>
      <c r="BQ220" s="75"/>
      <c r="BR220" s="75"/>
      <c r="BS220" s="75"/>
      <c r="BT220" s="75"/>
      <c r="BU220" s="75"/>
      <c r="BV220" s="75"/>
      <c r="BW220" s="75"/>
      <c r="BX220" s="75"/>
      <c r="BY220" s="75"/>
      <c r="BZ220" s="75"/>
      <c r="CA220" s="75"/>
      <c r="CB220" s="75"/>
      <c r="CC220" s="75"/>
      <c r="CD220" s="75"/>
      <c r="CE220" s="75"/>
      <c r="CF220" s="75"/>
      <c r="CG220" s="75"/>
      <c r="CH220" s="75"/>
      <c r="CI220" s="75"/>
      <c r="CJ220" s="75"/>
      <c r="CK220" s="75"/>
      <c r="CL220" s="75"/>
      <c r="CM220" s="75"/>
      <c r="CN220" s="75"/>
      <c r="CO220" s="75"/>
      <c r="CP220" s="75"/>
      <c r="CQ220" s="75"/>
      <c r="CR220" s="75"/>
      <c r="CS220" s="75"/>
      <c r="CT220" s="75"/>
      <c r="CU220" s="75"/>
      <c r="CV220" s="75"/>
      <c r="CW220" s="75"/>
      <c r="CX220" s="75"/>
      <c r="CY220" s="75"/>
      <c r="CZ220" s="75"/>
      <c r="DA220" s="75"/>
      <c r="DB220" s="75"/>
      <c r="DC220" s="75"/>
      <c r="DD220" s="75"/>
    </row>
    <row r="221" spans="1:108" x14ac:dyDescent="0.2">
      <c r="A221" s="70">
        <f t="shared" si="15"/>
        <v>45868</v>
      </c>
      <c r="B221" s="74"/>
      <c r="C221" s="74"/>
      <c r="D221" s="74"/>
      <c r="E221" s="74"/>
      <c r="F221" s="74"/>
      <c r="G221" s="74"/>
      <c r="H221" s="74"/>
      <c r="I221" s="74"/>
      <c r="J221" s="74"/>
      <c r="K221" s="74"/>
      <c r="L221" s="74"/>
      <c r="M221" s="74"/>
      <c r="N221" s="118" t="str">
        <f t="shared" si="12"/>
        <v/>
      </c>
      <c r="O221" s="99">
        <f t="shared" si="13"/>
        <v>0</v>
      </c>
      <c r="P221" s="99">
        <f t="shared" si="14"/>
        <v>0</v>
      </c>
      <c r="Q221" s="75"/>
      <c r="R221" s="75"/>
      <c r="S221" s="75"/>
      <c r="T221" s="75"/>
      <c r="U221" s="75"/>
      <c r="V221" s="75"/>
      <c r="W221" s="75"/>
      <c r="X221" s="75"/>
      <c r="Y221" s="75"/>
      <c r="Z221" s="75"/>
      <c r="AA221" s="75"/>
      <c r="AB221" s="75"/>
      <c r="AC221" s="75"/>
      <c r="AD221" s="75"/>
      <c r="AE221" s="75"/>
      <c r="AF221" s="75"/>
      <c r="AG221" s="75"/>
      <c r="AH221" s="75"/>
      <c r="AI221" s="75"/>
      <c r="AJ221" s="75"/>
      <c r="AK221" s="75"/>
      <c r="AL221" s="75"/>
      <c r="AM221" s="75"/>
      <c r="AN221" s="75"/>
      <c r="AO221" s="75"/>
      <c r="AP221" s="75"/>
      <c r="AQ221" s="75"/>
      <c r="AR221" s="75"/>
      <c r="AS221" s="75"/>
      <c r="AT221" s="75"/>
      <c r="AU221" s="75"/>
      <c r="AV221" s="75"/>
      <c r="AW221" s="75"/>
      <c r="AX221" s="75"/>
      <c r="AY221" s="75"/>
      <c r="AZ221" s="75"/>
      <c r="BA221" s="75"/>
      <c r="BB221" s="75"/>
      <c r="BC221" s="75"/>
      <c r="BD221" s="75"/>
      <c r="BE221" s="75"/>
      <c r="BF221" s="75"/>
      <c r="BG221" s="75"/>
      <c r="BH221" s="75"/>
      <c r="BI221" s="75"/>
      <c r="BJ221" s="75"/>
      <c r="BK221" s="75"/>
      <c r="BL221" s="75"/>
      <c r="BM221" s="75"/>
      <c r="BN221" s="75"/>
      <c r="BO221" s="75"/>
      <c r="BP221" s="75"/>
      <c r="BQ221" s="75"/>
      <c r="BR221" s="75"/>
      <c r="BS221" s="75"/>
      <c r="BT221" s="75"/>
      <c r="BU221" s="75"/>
      <c r="BV221" s="75"/>
      <c r="BW221" s="75"/>
      <c r="BX221" s="75"/>
      <c r="BY221" s="75"/>
      <c r="BZ221" s="75"/>
      <c r="CA221" s="75"/>
      <c r="CB221" s="75"/>
      <c r="CC221" s="75"/>
      <c r="CD221" s="75"/>
      <c r="CE221" s="75"/>
      <c r="CF221" s="75"/>
      <c r="CG221" s="75"/>
      <c r="CH221" s="75"/>
      <c r="CI221" s="75"/>
      <c r="CJ221" s="75"/>
      <c r="CK221" s="75"/>
      <c r="CL221" s="75"/>
      <c r="CM221" s="75"/>
      <c r="CN221" s="75"/>
      <c r="CO221" s="75"/>
      <c r="CP221" s="75"/>
      <c r="CQ221" s="75"/>
      <c r="CR221" s="75"/>
      <c r="CS221" s="75"/>
      <c r="CT221" s="75"/>
      <c r="CU221" s="75"/>
      <c r="CV221" s="75"/>
      <c r="CW221" s="75"/>
      <c r="CX221" s="75"/>
      <c r="CY221" s="75"/>
      <c r="CZ221" s="75"/>
      <c r="DA221" s="75"/>
      <c r="DB221" s="75"/>
      <c r="DC221" s="75"/>
      <c r="DD221" s="75"/>
    </row>
    <row r="222" spans="1:108" x14ac:dyDescent="0.2">
      <c r="A222" s="70">
        <f t="shared" si="15"/>
        <v>45869</v>
      </c>
      <c r="B222" s="74"/>
      <c r="C222" s="74"/>
      <c r="D222" s="74"/>
      <c r="E222" s="74"/>
      <c r="F222" s="74"/>
      <c r="G222" s="74"/>
      <c r="H222" s="74"/>
      <c r="I222" s="74"/>
      <c r="J222" s="74"/>
      <c r="K222" s="74"/>
      <c r="L222" s="74"/>
      <c r="M222" s="74"/>
      <c r="N222" s="118" t="str">
        <f t="shared" si="12"/>
        <v/>
      </c>
      <c r="O222" s="99">
        <f t="shared" si="13"/>
        <v>0</v>
      </c>
      <c r="P222" s="99">
        <f t="shared" si="14"/>
        <v>0</v>
      </c>
      <c r="Q222" s="75"/>
      <c r="R222" s="75"/>
      <c r="S222" s="75"/>
      <c r="T222" s="75"/>
      <c r="U222" s="75"/>
      <c r="V222" s="75"/>
      <c r="W222" s="75"/>
      <c r="X222" s="75"/>
      <c r="Y222" s="75"/>
      <c r="Z222" s="75"/>
      <c r="AA222" s="75"/>
      <c r="AB222" s="75"/>
      <c r="AC222" s="75"/>
      <c r="AD222" s="75"/>
      <c r="AE222" s="75"/>
      <c r="AF222" s="75"/>
      <c r="AG222" s="75"/>
      <c r="AH222" s="75"/>
      <c r="AI222" s="75"/>
      <c r="AJ222" s="75"/>
      <c r="AK222" s="75"/>
      <c r="AL222" s="75"/>
      <c r="AM222" s="75"/>
      <c r="AN222" s="75"/>
      <c r="AO222" s="75"/>
      <c r="AP222" s="75"/>
      <c r="AQ222" s="75"/>
      <c r="AR222" s="75"/>
      <c r="AS222" s="75"/>
      <c r="AT222" s="75"/>
      <c r="AU222" s="75"/>
      <c r="AV222" s="75"/>
      <c r="AW222" s="75"/>
      <c r="AX222" s="75"/>
      <c r="AY222" s="75"/>
      <c r="AZ222" s="75"/>
      <c r="BA222" s="75"/>
      <c r="BB222" s="75"/>
      <c r="BC222" s="75"/>
      <c r="BD222" s="75"/>
      <c r="BE222" s="75"/>
      <c r="BF222" s="75"/>
      <c r="BG222" s="75"/>
      <c r="BH222" s="75"/>
      <c r="BI222" s="75"/>
      <c r="BJ222" s="75"/>
      <c r="BK222" s="75"/>
      <c r="BL222" s="75"/>
      <c r="BM222" s="75"/>
      <c r="BN222" s="75"/>
      <c r="BO222" s="75"/>
      <c r="BP222" s="75"/>
      <c r="BQ222" s="75"/>
      <c r="BR222" s="75"/>
      <c r="BS222" s="75"/>
      <c r="BT222" s="75"/>
      <c r="BU222" s="75"/>
      <c r="BV222" s="75"/>
      <c r="BW222" s="75"/>
      <c r="BX222" s="75"/>
      <c r="BY222" s="75"/>
      <c r="BZ222" s="75"/>
      <c r="CA222" s="75"/>
      <c r="CB222" s="75"/>
      <c r="CC222" s="75"/>
      <c r="CD222" s="75"/>
      <c r="CE222" s="75"/>
      <c r="CF222" s="75"/>
      <c r="CG222" s="75"/>
      <c r="CH222" s="75"/>
      <c r="CI222" s="75"/>
      <c r="CJ222" s="75"/>
      <c r="CK222" s="75"/>
      <c r="CL222" s="75"/>
      <c r="CM222" s="75"/>
      <c r="CN222" s="75"/>
      <c r="CO222" s="75"/>
      <c r="CP222" s="75"/>
      <c r="CQ222" s="75"/>
      <c r="CR222" s="75"/>
      <c r="CS222" s="75"/>
      <c r="CT222" s="75"/>
      <c r="CU222" s="75"/>
      <c r="CV222" s="75"/>
      <c r="CW222" s="75"/>
      <c r="CX222" s="75"/>
      <c r="CY222" s="75"/>
      <c r="CZ222" s="75"/>
      <c r="DA222" s="75"/>
      <c r="DB222" s="75"/>
      <c r="DC222" s="75"/>
      <c r="DD222" s="75"/>
    </row>
    <row r="223" spans="1:108" x14ac:dyDescent="0.2">
      <c r="A223" s="70">
        <f t="shared" si="15"/>
        <v>45870</v>
      </c>
      <c r="B223" s="74"/>
      <c r="C223" s="74"/>
      <c r="D223" s="74"/>
      <c r="E223" s="74"/>
      <c r="F223" s="74"/>
      <c r="G223" s="74"/>
      <c r="H223" s="74"/>
      <c r="I223" s="74"/>
      <c r="J223" s="74"/>
      <c r="K223" s="74"/>
      <c r="L223" s="74"/>
      <c r="M223" s="74"/>
      <c r="N223" s="118" t="str">
        <f t="shared" si="12"/>
        <v/>
      </c>
      <c r="O223" s="99">
        <f t="shared" si="13"/>
        <v>0</v>
      </c>
      <c r="P223" s="99">
        <f t="shared" si="14"/>
        <v>0</v>
      </c>
      <c r="Q223" s="75"/>
      <c r="R223" s="75"/>
      <c r="S223" s="75"/>
      <c r="T223" s="75"/>
      <c r="U223" s="75"/>
      <c r="V223" s="75"/>
      <c r="W223" s="75"/>
      <c r="X223" s="75"/>
      <c r="Y223" s="75"/>
      <c r="Z223" s="75"/>
      <c r="AA223" s="75"/>
      <c r="AB223" s="75"/>
      <c r="AC223" s="75"/>
      <c r="AD223" s="75"/>
      <c r="AE223" s="75"/>
      <c r="AF223" s="75"/>
      <c r="AG223" s="75"/>
      <c r="AH223" s="75"/>
      <c r="AI223" s="75"/>
      <c r="AJ223" s="75"/>
      <c r="AK223" s="75"/>
      <c r="AL223" s="75"/>
      <c r="AM223" s="75"/>
      <c r="AN223" s="75"/>
      <c r="AO223" s="75"/>
      <c r="AP223" s="75"/>
      <c r="AQ223" s="75"/>
      <c r="AR223" s="75"/>
      <c r="AS223" s="75"/>
      <c r="AT223" s="75"/>
      <c r="AU223" s="75"/>
      <c r="AV223" s="75"/>
      <c r="AW223" s="75"/>
      <c r="AX223" s="75"/>
      <c r="AY223" s="75"/>
      <c r="AZ223" s="75"/>
      <c r="BA223" s="75"/>
      <c r="BB223" s="75"/>
      <c r="BC223" s="75"/>
      <c r="BD223" s="75"/>
      <c r="BE223" s="75"/>
      <c r="BF223" s="75"/>
      <c r="BG223" s="75"/>
      <c r="BH223" s="75"/>
      <c r="BI223" s="75"/>
      <c r="BJ223" s="75"/>
      <c r="BK223" s="75"/>
      <c r="BL223" s="75"/>
      <c r="BM223" s="75"/>
      <c r="BN223" s="75"/>
      <c r="BO223" s="75"/>
      <c r="BP223" s="75"/>
      <c r="BQ223" s="75"/>
      <c r="BR223" s="75"/>
      <c r="BS223" s="75"/>
      <c r="BT223" s="75"/>
      <c r="BU223" s="75"/>
      <c r="BV223" s="75"/>
      <c r="BW223" s="75"/>
      <c r="BX223" s="75"/>
      <c r="BY223" s="75"/>
      <c r="BZ223" s="75"/>
      <c r="CA223" s="75"/>
      <c r="CB223" s="75"/>
      <c r="CC223" s="75"/>
      <c r="CD223" s="75"/>
      <c r="CE223" s="75"/>
      <c r="CF223" s="75"/>
      <c r="CG223" s="75"/>
      <c r="CH223" s="75"/>
      <c r="CI223" s="75"/>
      <c r="CJ223" s="75"/>
      <c r="CK223" s="75"/>
      <c r="CL223" s="75"/>
      <c r="CM223" s="75"/>
      <c r="CN223" s="75"/>
      <c r="CO223" s="75"/>
      <c r="CP223" s="75"/>
      <c r="CQ223" s="75"/>
      <c r="CR223" s="75"/>
      <c r="CS223" s="75"/>
      <c r="CT223" s="75"/>
      <c r="CU223" s="75"/>
      <c r="CV223" s="75"/>
      <c r="CW223" s="75"/>
      <c r="CX223" s="75"/>
      <c r="CY223" s="75"/>
      <c r="CZ223" s="75"/>
      <c r="DA223" s="75"/>
      <c r="DB223" s="75"/>
      <c r="DC223" s="75"/>
      <c r="DD223" s="75"/>
    </row>
    <row r="224" spans="1:108" x14ac:dyDescent="0.2">
      <c r="A224" s="70">
        <f t="shared" si="15"/>
        <v>45871</v>
      </c>
      <c r="B224" s="74"/>
      <c r="C224" s="74"/>
      <c r="D224" s="74"/>
      <c r="E224" s="74"/>
      <c r="F224" s="74"/>
      <c r="G224" s="74"/>
      <c r="H224" s="74"/>
      <c r="I224" s="74"/>
      <c r="J224" s="74"/>
      <c r="K224" s="74"/>
      <c r="L224" s="74"/>
      <c r="M224" s="74"/>
      <c r="N224" s="118" t="str">
        <f t="shared" si="12"/>
        <v/>
      </c>
      <c r="O224" s="99">
        <f t="shared" si="13"/>
        <v>0</v>
      </c>
      <c r="P224" s="99">
        <f t="shared" si="14"/>
        <v>0</v>
      </c>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c r="AX224" s="75"/>
      <c r="AY224" s="75"/>
      <c r="AZ224" s="75"/>
      <c r="BA224" s="75"/>
      <c r="BB224" s="75"/>
      <c r="BC224" s="75"/>
      <c r="BD224" s="75"/>
      <c r="BE224" s="75"/>
      <c r="BF224" s="75"/>
      <c r="BG224" s="75"/>
      <c r="BH224" s="75"/>
      <c r="BI224" s="75"/>
      <c r="BJ224" s="75"/>
      <c r="BK224" s="75"/>
      <c r="BL224" s="75"/>
      <c r="BM224" s="75"/>
      <c r="BN224" s="75"/>
      <c r="BO224" s="75"/>
      <c r="BP224" s="75"/>
      <c r="BQ224" s="75"/>
      <c r="BR224" s="75"/>
      <c r="BS224" s="75"/>
      <c r="BT224" s="75"/>
      <c r="BU224" s="75"/>
      <c r="BV224" s="75"/>
      <c r="BW224" s="75"/>
      <c r="BX224" s="75"/>
      <c r="BY224" s="75"/>
      <c r="BZ224" s="75"/>
      <c r="CA224" s="75"/>
      <c r="CB224" s="75"/>
      <c r="CC224" s="75"/>
      <c r="CD224" s="75"/>
      <c r="CE224" s="75"/>
      <c r="CF224" s="75"/>
      <c r="CG224" s="75"/>
      <c r="CH224" s="75"/>
      <c r="CI224" s="75"/>
      <c r="CJ224" s="75"/>
      <c r="CK224" s="75"/>
      <c r="CL224" s="75"/>
      <c r="CM224" s="75"/>
      <c r="CN224" s="75"/>
      <c r="CO224" s="75"/>
      <c r="CP224" s="75"/>
      <c r="CQ224" s="75"/>
      <c r="CR224" s="75"/>
      <c r="CS224" s="75"/>
      <c r="CT224" s="75"/>
      <c r="CU224" s="75"/>
      <c r="CV224" s="75"/>
      <c r="CW224" s="75"/>
      <c r="CX224" s="75"/>
      <c r="CY224" s="75"/>
      <c r="CZ224" s="75"/>
      <c r="DA224" s="75"/>
      <c r="DB224" s="75"/>
      <c r="DC224" s="75"/>
      <c r="DD224" s="75"/>
    </row>
    <row r="225" spans="1:108" x14ac:dyDescent="0.2">
      <c r="A225" s="70">
        <f t="shared" si="15"/>
        <v>45872</v>
      </c>
      <c r="B225" s="74"/>
      <c r="C225" s="74"/>
      <c r="D225" s="74"/>
      <c r="E225" s="74"/>
      <c r="F225" s="74"/>
      <c r="G225" s="74"/>
      <c r="H225" s="74"/>
      <c r="I225" s="74"/>
      <c r="J225" s="74"/>
      <c r="K225" s="74"/>
      <c r="L225" s="74"/>
      <c r="M225" s="74"/>
      <c r="N225" s="118" t="str">
        <f t="shared" si="12"/>
        <v/>
      </c>
      <c r="O225" s="99">
        <f t="shared" si="13"/>
        <v>0</v>
      </c>
      <c r="P225" s="99">
        <f t="shared" si="14"/>
        <v>0</v>
      </c>
      <c r="Q225" s="75"/>
      <c r="R225" s="75"/>
      <c r="S225" s="75"/>
      <c r="T225" s="75"/>
      <c r="U225" s="75"/>
      <c r="V225" s="75"/>
      <c r="W225" s="75"/>
      <c r="X225" s="75"/>
      <c r="Y225" s="75"/>
      <c r="Z225" s="75"/>
      <c r="AA225" s="75"/>
      <c r="AB225" s="75"/>
      <c r="AC225" s="75"/>
      <c r="AD225" s="75"/>
      <c r="AE225" s="75"/>
      <c r="AF225" s="75"/>
      <c r="AG225" s="75"/>
      <c r="AH225" s="75"/>
      <c r="AI225" s="75"/>
      <c r="AJ225" s="75"/>
      <c r="AK225" s="75"/>
      <c r="AL225" s="75"/>
      <c r="AM225" s="75"/>
      <c r="AN225" s="75"/>
      <c r="AO225" s="75"/>
      <c r="AP225" s="75"/>
      <c r="AQ225" s="75"/>
      <c r="AR225" s="75"/>
      <c r="AS225" s="75"/>
      <c r="AT225" s="75"/>
      <c r="AU225" s="75"/>
      <c r="AV225" s="75"/>
      <c r="AW225" s="75"/>
      <c r="AX225" s="75"/>
      <c r="AY225" s="75"/>
      <c r="AZ225" s="75"/>
      <c r="BA225" s="75"/>
      <c r="BB225" s="75"/>
      <c r="BC225" s="75"/>
      <c r="BD225" s="75"/>
      <c r="BE225" s="75"/>
      <c r="BF225" s="75"/>
      <c r="BG225" s="75"/>
      <c r="BH225" s="75"/>
      <c r="BI225" s="75"/>
      <c r="BJ225" s="75"/>
      <c r="BK225" s="75"/>
      <c r="BL225" s="75"/>
      <c r="BM225" s="75"/>
      <c r="BN225" s="75"/>
      <c r="BO225" s="75"/>
      <c r="BP225" s="75"/>
      <c r="BQ225" s="75"/>
      <c r="BR225" s="75"/>
      <c r="BS225" s="75"/>
      <c r="BT225" s="75"/>
      <c r="BU225" s="75"/>
      <c r="BV225" s="75"/>
      <c r="BW225" s="75"/>
      <c r="BX225" s="75"/>
      <c r="BY225" s="75"/>
      <c r="BZ225" s="75"/>
      <c r="CA225" s="75"/>
      <c r="CB225" s="75"/>
      <c r="CC225" s="75"/>
      <c r="CD225" s="75"/>
      <c r="CE225" s="75"/>
      <c r="CF225" s="75"/>
      <c r="CG225" s="75"/>
      <c r="CH225" s="75"/>
      <c r="CI225" s="75"/>
      <c r="CJ225" s="75"/>
      <c r="CK225" s="75"/>
      <c r="CL225" s="75"/>
      <c r="CM225" s="75"/>
      <c r="CN225" s="75"/>
      <c r="CO225" s="75"/>
      <c r="CP225" s="75"/>
      <c r="CQ225" s="75"/>
      <c r="CR225" s="75"/>
      <c r="CS225" s="75"/>
      <c r="CT225" s="75"/>
      <c r="CU225" s="75"/>
      <c r="CV225" s="75"/>
      <c r="CW225" s="75"/>
      <c r="CX225" s="75"/>
      <c r="CY225" s="75"/>
      <c r="CZ225" s="75"/>
      <c r="DA225" s="75"/>
      <c r="DB225" s="75"/>
      <c r="DC225" s="75"/>
      <c r="DD225" s="75"/>
    </row>
    <row r="226" spans="1:108" x14ac:dyDescent="0.2">
      <c r="A226" s="70">
        <f t="shared" si="15"/>
        <v>45873</v>
      </c>
      <c r="B226" s="74"/>
      <c r="C226" s="74"/>
      <c r="D226" s="74"/>
      <c r="E226" s="74"/>
      <c r="F226" s="74"/>
      <c r="G226" s="74"/>
      <c r="H226" s="74"/>
      <c r="I226" s="74"/>
      <c r="J226" s="74"/>
      <c r="K226" s="74"/>
      <c r="L226" s="74"/>
      <c r="M226" s="74"/>
      <c r="N226" s="118" t="str">
        <f t="shared" si="12"/>
        <v/>
      </c>
      <c r="O226" s="99">
        <f t="shared" si="13"/>
        <v>0</v>
      </c>
      <c r="P226" s="99">
        <f t="shared" si="14"/>
        <v>0</v>
      </c>
      <c r="Q226" s="75"/>
      <c r="R226" s="75"/>
      <c r="S226" s="75"/>
      <c r="T226" s="75"/>
      <c r="U226" s="75"/>
      <c r="V226" s="75"/>
      <c r="W226" s="75"/>
      <c r="X226" s="75"/>
      <c r="Y226" s="75"/>
      <c r="Z226" s="75"/>
      <c r="AA226" s="75"/>
      <c r="AB226" s="75"/>
      <c r="AC226" s="75"/>
      <c r="AD226" s="75"/>
      <c r="AE226" s="75"/>
      <c r="AF226" s="75"/>
      <c r="AG226" s="75"/>
      <c r="AH226" s="75"/>
      <c r="AI226" s="75"/>
      <c r="AJ226" s="75"/>
      <c r="AK226" s="75"/>
      <c r="AL226" s="75"/>
      <c r="AM226" s="75"/>
      <c r="AN226" s="75"/>
      <c r="AO226" s="75"/>
      <c r="AP226" s="75"/>
      <c r="AQ226" s="75"/>
      <c r="AR226" s="75"/>
      <c r="AS226" s="75"/>
      <c r="AT226" s="75"/>
      <c r="AU226" s="75"/>
      <c r="AV226" s="75"/>
      <c r="AW226" s="75"/>
      <c r="AX226" s="75"/>
      <c r="AY226" s="75"/>
      <c r="AZ226" s="75"/>
      <c r="BA226" s="75"/>
      <c r="BB226" s="75"/>
      <c r="BC226" s="75"/>
      <c r="BD226" s="75"/>
      <c r="BE226" s="75"/>
      <c r="BF226" s="75"/>
      <c r="BG226" s="75"/>
      <c r="BH226" s="75"/>
      <c r="BI226" s="75"/>
      <c r="BJ226" s="75"/>
      <c r="BK226" s="75"/>
      <c r="BL226" s="75"/>
      <c r="BM226" s="75"/>
      <c r="BN226" s="75"/>
      <c r="BO226" s="75"/>
      <c r="BP226" s="75"/>
      <c r="BQ226" s="75"/>
      <c r="BR226" s="75"/>
      <c r="BS226" s="75"/>
      <c r="BT226" s="75"/>
      <c r="BU226" s="75"/>
      <c r="BV226" s="75"/>
      <c r="BW226" s="75"/>
      <c r="BX226" s="75"/>
      <c r="BY226" s="75"/>
      <c r="BZ226" s="75"/>
      <c r="CA226" s="75"/>
      <c r="CB226" s="75"/>
      <c r="CC226" s="75"/>
      <c r="CD226" s="75"/>
      <c r="CE226" s="75"/>
      <c r="CF226" s="75"/>
      <c r="CG226" s="75"/>
      <c r="CH226" s="75"/>
      <c r="CI226" s="75"/>
      <c r="CJ226" s="75"/>
      <c r="CK226" s="75"/>
      <c r="CL226" s="75"/>
      <c r="CM226" s="75"/>
      <c r="CN226" s="75"/>
      <c r="CO226" s="75"/>
      <c r="CP226" s="75"/>
      <c r="CQ226" s="75"/>
      <c r="CR226" s="75"/>
      <c r="CS226" s="75"/>
      <c r="CT226" s="75"/>
      <c r="CU226" s="75"/>
      <c r="CV226" s="75"/>
      <c r="CW226" s="75"/>
      <c r="CX226" s="75"/>
      <c r="CY226" s="75"/>
      <c r="CZ226" s="75"/>
      <c r="DA226" s="75"/>
      <c r="DB226" s="75"/>
      <c r="DC226" s="75"/>
      <c r="DD226" s="75"/>
    </row>
    <row r="227" spans="1:108" x14ac:dyDescent="0.2">
      <c r="A227" s="70">
        <f t="shared" si="15"/>
        <v>45874</v>
      </c>
      <c r="B227" s="74"/>
      <c r="C227" s="74"/>
      <c r="D227" s="74"/>
      <c r="E227" s="74"/>
      <c r="F227" s="74"/>
      <c r="G227" s="74"/>
      <c r="H227" s="74"/>
      <c r="I227" s="74"/>
      <c r="J227" s="74"/>
      <c r="K227" s="74"/>
      <c r="L227" s="74"/>
      <c r="M227" s="74"/>
      <c r="N227" s="118" t="str">
        <f t="shared" si="12"/>
        <v/>
      </c>
      <c r="O227" s="99">
        <f t="shared" si="13"/>
        <v>0</v>
      </c>
      <c r="P227" s="99">
        <f t="shared" si="14"/>
        <v>0</v>
      </c>
      <c r="Q227" s="75"/>
      <c r="R227" s="75"/>
      <c r="S227" s="75"/>
      <c r="T227" s="75"/>
      <c r="U227" s="75"/>
      <c r="V227" s="75"/>
      <c r="W227" s="75"/>
      <c r="X227" s="75"/>
      <c r="Y227" s="75"/>
      <c r="Z227" s="75"/>
      <c r="AA227" s="75"/>
      <c r="AB227" s="75"/>
      <c r="AC227" s="75"/>
      <c r="AD227" s="75"/>
      <c r="AE227" s="75"/>
      <c r="AF227" s="75"/>
      <c r="AG227" s="75"/>
      <c r="AH227" s="75"/>
      <c r="AI227" s="75"/>
      <c r="AJ227" s="75"/>
      <c r="AK227" s="75"/>
      <c r="AL227" s="75"/>
      <c r="AM227" s="75"/>
      <c r="AN227" s="75"/>
      <c r="AO227" s="75"/>
      <c r="AP227" s="75"/>
      <c r="AQ227" s="75"/>
      <c r="AR227" s="75"/>
      <c r="AS227" s="75"/>
      <c r="AT227" s="75"/>
      <c r="AU227" s="75"/>
      <c r="AV227" s="75"/>
      <c r="AW227" s="75"/>
      <c r="AX227" s="75"/>
      <c r="AY227" s="75"/>
      <c r="AZ227" s="75"/>
      <c r="BA227" s="75"/>
      <c r="BB227" s="75"/>
      <c r="BC227" s="75"/>
      <c r="BD227" s="75"/>
      <c r="BE227" s="75"/>
      <c r="BF227" s="75"/>
      <c r="BG227" s="75"/>
      <c r="BH227" s="75"/>
      <c r="BI227" s="75"/>
      <c r="BJ227" s="75"/>
      <c r="BK227" s="75"/>
      <c r="BL227" s="75"/>
      <c r="BM227" s="75"/>
      <c r="BN227" s="75"/>
      <c r="BO227" s="75"/>
      <c r="BP227" s="75"/>
      <c r="BQ227" s="75"/>
      <c r="BR227" s="75"/>
      <c r="BS227" s="75"/>
      <c r="BT227" s="75"/>
      <c r="BU227" s="75"/>
      <c r="BV227" s="75"/>
      <c r="BW227" s="75"/>
      <c r="BX227" s="75"/>
      <c r="BY227" s="75"/>
      <c r="BZ227" s="75"/>
      <c r="CA227" s="75"/>
      <c r="CB227" s="75"/>
      <c r="CC227" s="75"/>
      <c r="CD227" s="75"/>
      <c r="CE227" s="75"/>
      <c r="CF227" s="75"/>
      <c r="CG227" s="75"/>
      <c r="CH227" s="75"/>
      <c r="CI227" s="75"/>
      <c r="CJ227" s="75"/>
      <c r="CK227" s="75"/>
      <c r="CL227" s="75"/>
      <c r="CM227" s="75"/>
      <c r="CN227" s="75"/>
      <c r="CO227" s="75"/>
      <c r="CP227" s="75"/>
      <c r="CQ227" s="75"/>
      <c r="CR227" s="75"/>
      <c r="CS227" s="75"/>
      <c r="CT227" s="75"/>
      <c r="CU227" s="75"/>
      <c r="CV227" s="75"/>
      <c r="CW227" s="75"/>
      <c r="CX227" s="75"/>
      <c r="CY227" s="75"/>
      <c r="CZ227" s="75"/>
      <c r="DA227" s="75"/>
      <c r="DB227" s="75"/>
      <c r="DC227" s="75"/>
      <c r="DD227" s="75"/>
    </row>
    <row r="228" spans="1:108" x14ac:dyDescent="0.2">
      <c r="A228" s="70">
        <f t="shared" si="15"/>
        <v>45875</v>
      </c>
      <c r="B228" s="74"/>
      <c r="C228" s="74"/>
      <c r="D228" s="74"/>
      <c r="E228" s="74"/>
      <c r="F228" s="74"/>
      <c r="G228" s="74"/>
      <c r="H228" s="74"/>
      <c r="I228" s="74"/>
      <c r="J228" s="74"/>
      <c r="K228" s="74"/>
      <c r="L228" s="74"/>
      <c r="M228" s="74"/>
      <c r="N228" s="118" t="str">
        <f t="shared" si="12"/>
        <v/>
      </c>
      <c r="O228" s="99">
        <f t="shared" si="13"/>
        <v>0</v>
      </c>
      <c r="P228" s="99">
        <f t="shared" si="14"/>
        <v>0</v>
      </c>
      <c r="Q228" s="75"/>
      <c r="R228" s="75"/>
      <c r="S228" s="75"/>
      <c r="T228" s="75"/>
      <c r="U228" s="75"/>
      <c r="V228" s="75"/>
      <c r="W228" s="75"/>
      <c r="X228" s="75"/>
      <c r="Y228" s="75"/>
      <c r="Z228" s="75"/>
      <c r="AA228" s="75"/>
      <c r="AB228" s="75"/>
      <c r="AC228" s="75"/>
      <c r="AD228" s="75"/>
      <c r="AE228" s="75"/>
      <c r="AF228" s="75"/>
      <c r="AG228" s="75"/>
      <c r="AH228" s="75"/>
      <c r="AI228" s="75"/>
      <c r="AJ228" s="75"/>
      <c r="AK228" s="75"/>
      <c r="AL228" s="75"/>
      <c r="AM228" s="75"/>
      <c r="AN228" s="75"/>
      <c r="AO228" s="75"/>
      <c r="AP228" s="75"/>
      <c r="AQ228" s="75"/>
      <c r="AR228" s="75"/>
      <c r="AS228" s="75"/>
      <c r="AT228" s="75"/>
      <c r="AU228" s="75"/>
      <c r="AV228" s="75"/>
      <c r="AW228" s="75"/>
      <c r="AX228" s="75"/>
      <c r="AY228" s="75"/>
      <c r="AZ228" s="75"/>
      <c r="BA228" s="75"/>
      <c r="BB228" s="75"/>
      <c r="BC228" s="75"/>
      <c r="BD228" s="75"/>
      <c r="BE228" s="75"/>
      <c r="BF228" s="75"/>
      <c r="BG228" s="75"/>
      <c r="BH228" s="75"/>
      <c r="BI228" s="75"/>
      <c r="BJ228" s="75"/>
      <c r="BK228" s="75"/>
      <c r="BL228" s="75"/>
      <c r="BM228" s="75"/>
      <c r="BN228" s="75"/>
      <c r="BO228" s="75"/>
      <c r="BP228" s="75"/>
      <c r="BQ228" s="75"/>
      <c r="BR228" s="75"/>
      <c r="BS228" s="75"/>
      <c r="BT228" s="75"/>
      <c r="BU228" s="75"/>
      <c r="BV228" s="75"/>
      <c r="BW228" s="75"/>
      <c r="BX228" s="75"/>
      <c r="BY228" s="75"/>
      <c r="BZ228" s="75"/>
      <c r="CA228" s="75"/>
      <c r="CB228" s="75"/>
      <c r="CC228" s="75"/>
      <c r="CD228" s="75"/>
      <c r="CE228" s="75"/>
      <c r="CF228" s="75"/>
      <c r="CG228" s="75"/>
      <c r="CH228" s="75"/>
      <c r="CI228" s="75"/>
      <c r="CJ228" s="75"/>
      <c r="CK228" s="75"/>
      <c r="CL228" s="75"/>
      <c r="CM228" s="75"/>
      <c r="CN228" s="75"/>
      <c r="CO228" s="75"/>
      <c r="CP228" s="75"/>
      <c r="CQ228" s="75"/>
      <c r="CR228" s="75"/>
      <c r="CS228" s="75"/>
      <c r="CT228" s="75"/>
      <c r="CU228" s="75"/>
      <c r="CV228" s="75"/>
      <c r="CW228" s="75"/>
      <c r="CX228" s="75"/>
      <c r="CY228" s="75"/>
      <c r="CZ228" s="75"/>
      <c r="DA228" s="75"/>
      <c r="DB228" s="75"/>
      <c r="DC228" s="75"/>
      <c r="DD228" s="75"/>
    </row>
    <row r="229" spans="1:108" x14ac:dyDescent="0.2">
      <c r="A229" s="70">
        <f t="shared" si="15"/>
        <v>45876</v>
      </c>
      <c r="B229" s="74"/>
      <c r="C229" s="74"/>
      <c r="D229" s="74"/>
      <c r="E229" s="74"/>
      <c r="F229" s="74"/>
      <c r="G229" s="74"/>
      <c r="H229" s="74"/>
      <c r="I229" s="74"/>
      <c r="J229" s="74"/>
      <c r="K229" s="74"/>
      <c r="L229" s="74"/>
      <c r="M229" s="74"/>
      <c r="N229" s="118" t="str">
        <f t="shared" si="12"/>
        <v/>
      </c>
      <c r="O229" s="99">
        <f t="shared" si="13"/>
        <v>0</v>
      </c>
      <c r="P229" s="99">
        <f t="shared" si="14"/>
        <v>0</v>
      </c>
      <c r="Q229" s="75"/>
      <c r="R229" s="75"/>
      <c r="S229" s="75"/>
      <c r="T229" s="75"/>
      <c r="U229" s="75"/>
      <c r="V229" s="75"/>
      <c r="W229" s="7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row>
    <row r="230" spans="1:108" x14ac:dyDescent="0.2">
      <c r="A230" s="70">
        <f t="shared" si="15"/>
        <v>45877</v>
      </c>
      <c r="B230" s="74"/>
      <c r="C230" s="74"/>
      <c r="D230" s="74"/>
      <c r="E230" s="74"/>
      <c r="F230" s="74"/>
      <c r="G230" s="74"/>
      <c r="H230" s="74"/>
      <c r="I230" s="74"/>
      <c r="J230" s="74"/>
      <c r="K230" s="74"/>
      <c r="L230" s="74"/>
      <c r="M230" s="74"/>
      <c r="N230" s="118" t="str">
        <f t="shared" si="12"/>
        <v/>
      </c>
      <c r="O230" s="99">
        <f t="shared" si="13"/>
        <v>0</v>
      </c>
      <c r="P230" s="99">
        <f t="shared" si="14"/>
        <v>0</v>
      </c>
      <c r="Q230" s="75"/>
      <c r="R230" s="75"/>
      <c r="S230" s="75"/>
      <c r="T230" s="75"/>
      <c r="U230" s="75"/>
      <c r="V230" s="75"/>
      <c r="W230" s="75"/>
      <c r="X230" s="75"/>
      <c r="Y230" s="75"/>
      <c r="Z230" s="75"/>
      <c r="AA230" s="75"/>
      <c r="AB230" s="75"/>
      <c r="AC230" s="75"/>
      <c r="AD230" s="75"/>
      <c r="AE230" s="75"/>
      <c r="AF230" s="75"/>
      <c r="AG230" s="75"/>
      <c r="AH230" s="75"/>
      <c r="AI230" s="75"/>
      <c r="AJ230" s="75"/>
      <c r="AK230" s="75"/>
      <c r="AL230" s="75"/>
      <c r="AM230" s="75"/>
      <c r="AN230" s="75"/>
      <c r="AO230" s="75"/>
      <c r="AP230" s="75"/>
      <c r="AQ230" s="75"/>
      <c r="AR230" s="75"/>
      <c r="AS230" s="75"/>
      <c r="AT230" s="75"/>
      <c r="AU230" s="75"/>
      <c r="AV230" s="75"/>
      <c r="AW230" s="75"/>
      <c r="AX230" s="75"/>
      <c r="AY230" s="75"/>
      <c r="AZ230" s="75"/>
      <c r="BA230" s="75"/>
      <c r="BB230" s="75"/>
      <c r="BC230" s="75"/>
      <c r="BD230" s="75"/>
      <c r="BE230" s="75"/>
      <c r="BF230" s="75"/>
      <c r="BG230" s="75"/>
      <c r="BH230" s="75"/>
      <c r="BI230" s="75"/>
      <c r="BJ230" s="75"/>
      <c r="BK230" s="75"/>
      <c r="BL230" s="75"/>
      <c r="BM230" s="75"/>
      <c r="BN230" s="75"/>
      <c r="BO230" s="75"/>
      <c r="BP230" s="75"/>
      <c r="BQ230" s="75"/>
      <c r="BR230" s="75"/>
      <c r="BS230" s="75"/>
      <c r="BT230" s="75"/>
      <c r="BU230" s="75"/>
      <c r="BV230" s="75"/>
      <c r="BW230" s="75"/>
      <c r="BX230" s="75"/>
      <c r="BY230" s="75"/>
      <c r="BZ230" s="75"/>
      <c r="CA230" s="75"/>
      <c r="CB230" s="75"/>
      <c r="CC230" s="75"/>
      <c r="CD230" s="75"/>
      <c r="CE230" s="75"/>
      <c r="CF230" s="75"/>
      <c r="CG230" s="75"/>
      <c r="CH230" s="75"/>
      <c r="CI230" s="75"/>
      <c r="CJ230" s="75"/>
      <c r="CK230" s="75"/>
      <c r="CL230" s="75"/>
      <c r="CM230" s="75"/>
      <c r="CN230" s="75"/>
      <c r="CO230" s="75"/>
      <c r="CP230" s="75"/>
      <c r="CQ230" s="75"/>
      <c r="CR230" s="75"/>
      <c r="CS230" s="75"/>
      <c r="CT230" s="75"/>
      <c r="CU230" s="75"/>
      <c r="CV230" s="75"/>
      <c r="CW230" s="75"/>
      <c r="CX230" s="75"/>
      <c r="CY230" s="75"/>
      <c r="CZ230" s="75"/>
      <c r="DA230" s="75"/>
      <c r="DB230" s="75"/>
      <c r="DC230" s="75"/>
      <c r="DD230" s="75"/>
    </row>
    <row r="231" spans="1:108" x14ac:dyDescent="0.2">
      <c r="A231" s="70">
        <f t="shared" si="15"/>
        <v>45878</v>
      </c>
      <c r="B231" s="74"/>
      <c r="C231" s="74"/>
      <c r="D231" s="74"/>
      <c r="E231" s="74"/>
      <c r="F231" s="74"/>
      <c r="G231" s="74"/>
      <c r="H231" s="74"/>
      <c r="I231" s="74"/>
      <c r="J231" s="74"/>
      <c r="K231" s="74"/>
      <c r="L231" s="74"/>
      <c r="M231" s="74"/>
      <c r="N231" s="118" t="str">
        <f t="shared" si="12"/>
        <v/>
      </c>
      <c r="O231" s="99">
        <f t="shared" si="13"/>
        <v>0</v>
      </c>
      <c r="P231" s="99">
        <f t="shared" si="14"/>
        <v>0</v>
      </c>
      <c r="Q231" s="75"/>
      <c r="R231" s="75"/>
      <c r="S231" s="75"/>
      <c r="T231" s="75"/>
      <c r="U231" s="75"/>
      <c r="V231" s="75"/>
      <c r="W231" s="75"/>
      <c r="X231" s="75"/>
      <c r="Y231" s="75"/>
      <c r="Z231" s="75"/>
      <c r="AA231" s="75"/>
      <c r="AB231" s="75"/>
      <c r="AC231" s="75"/>
      <c r="AD231" s="75"/>
      <c r="AE231" s="75"/>
      <c r="AF231" s="75"/>
      <c r="AG231" s="75"/>
      <c r="AH231" s="75"/>
      <c r="AI231" s="75"/>
      <c r="AJ231" s="75"/>
      <c r="AK231" s="75"/>
      <c r="AL231" s="75"/>
      <c r="AM231" s="75"/>
      <c r="AN231" s="75"/>
      <c r="AO231" s="75"/>
      <c r="AP231" s="75"/>
      <c r="AQ231" s="75"/>
      <c r="AR231" s="75"/>
      <c r="AS231" s="75"/>
      <c r="AT231" s="75"/>
      <c r="AU231" s="75"/>
      <c r="AV231" s="75"/>
      <c r="AW231" s="75"/>
      <c r="AX231" s="75"/>
      <c r="AY231" s="75"/>
      <c r="AZ231" s="75"/>
      <c r="BA231" s="75"/>
      <c r="BB231" s="75"/>
      <c r="BC231" s="75"/>
      <c r="BD231" s="75"/>
      <c r="BE231" s="75"/>
      <c r="BF231" s="75"/>
      <c r="BG231" s="75"/>
      <c r="BH231" s="75"/>
      <c r="BI231" s="75"/>
      <c r="BJ231" s="75"/>
      <c r="BK231" s="75"/>
      <c r="BL231" s="75"/>
      <c r="BM231" s="75"/>
      <c r="BN231" s="75"/>
      <c r="BO231" s="75"/>
      <c r="BP231" s="75"/>
      <c r="BQ231" s="75"/>
      <c r="BR231" s="75"/>
      <c r="BS231" s="75"/>
      <c r="BT231" s="75"/>
      <c r="BU231" s="75"/>
      <c r="BV231" s="75"/>
      <c r="BW231" s="75"/>
      <c r="BX231" s="75"/>
      <c r="BY231" s="75"/>
      <c r="BZ231" s="75"/>
      <c r="CA231" s="75"/>
      <c r="CB231" s="75"/>
      <c r="CC231" s="75"/>
      <c r="CD231" s="75"/>
      <c r="CE231" s="75"/>
      <c r="CF231" s="75"/>
      <c r="CG231" s="75"/>
      <c r="CH231" s="75"/>
      <c r="CI231" s="75"/>
      <c r="CJ231" s="75"/>
      <c r="CK231" s="75"/>
      <c r="CL231" s="75"/>
      <c r="CM231" s="75"/>
      <c r="CN231" s="75"/>
      <c r="CO231" s="75"/>
      <c r="CP231" s="75"/>
      <c r="CQ231" s="75"/>
      <c r="CR231" s="75"/>
      <c r="CS231" s="75"/>
      <c r="CT231" s="75"/>
      <c r="CU231" s="75"/>
      <c r="CV231" s="75"/>
      <c r="CW231" s="75"/>
      <c r="CX231" s="75"/>
      <c r="CY231" s="75"/>
      <c r="CZ231" s="75"/>
      <c r="DA231" s="75"/>
      <c r="DB231" s="75"/>
      <c r="DC231" s="75"/>
      <c r="DD231" s="75"/>
    </row>
    <row r="232" spans="1:108" x14ac:dyDescent="0.2">
      <c r="A232" s="70">
        <f t="shared" si="15"/>
        <v>45879</v>
      </c>
      <c r="B232" s="74"/>
      <c r="C232" s="74"/>
      <c r="D232" s="74"/>
      <c r="E232" s="74"/>
      <c r="F232" s="74"/>
      <c r="G232" s="74"/>
      <c r="H232" s="74"/>
      <c r="I232" s="74"/>
      <c r="J232" s="74"/>
      <c r="K232" s="74"/>
      <c r="L232" s="74"/>
      <c r="M232" s="74"/>
      <c r="N232" s="118" t="str">
        <f t="shared" si="12"/>
        <v/>
      </c>
      <c r="O232" s="99">
        <f t="shared" si="13"/>
        <v>0</v>
      </c>
      <c r="P232" s="99">
        <f t="shared" si="14"/>
        <v>0</v>
      </c>
      <c r="Q232" s="75"/>
      <c r="R232" s="75"/>
      <c r="S232" s="75"/>
      <c r="T232" s="75"/>
      <c r="U232" s="75"/>
      <c r="V232" s="75"/>
      <c r="W232" s="75"/>
      <c r="X232" s="75"/>
      <c r="Y232" s="75"/>
      <c r="Z232" s="75"/>
      <c r="AA232" s="75"/>
      <c r="AB232" s="75"/>
      <c r="AC232" s="75"/>
      <c r="AD232" s="75"/>
      <c r="AE232" s="75"/>
      <c r="AF232" s="75"/>
      <c r="AG232" s="75"/>
      <c r="AH232" s="75"/>
      <c r="AI232" s="75"/>
      <c r="AJ232" s="75"/>
      <c r="AK232" s="75"/>
      <c r="AL232" s="75"/>
      <c r="AM232" s="75"/>
      <c r="AN232" s="75"/>
      <c r="AO232" s="75"/>
      <c r="AP232" s="75"/>
      <c r="AQ232" s="75"/>
      <c r="AR232" s="75"/>
      <c r="AS232" s="75"/>
      <c r="AT232" s="75"/>
      <c r="AU232" s="75"/>
      <c r="AV232" s="75"/>
      <c r="AW232" s="75"/>
      <c r="AX232" s="75"/>
      <c r="AY232" s="75"/>
      <c r="AZ232" s="75"/>
      <c r="BA232" s="75"/>
      <c r="BB232" s="75"/>
      <c r="BC232" s="75"/>
      <c r="BD232" s="75"/>
      <c r="BE232" s="75"/>
      <c r="BF232" s="75"/>
      <c r="BG232" s="75"/>
      <c r="BH232" s="75"/>
      <c r="BI232" s="75"/>
      <c r="BJ232" s="75"/>
      <c r="BK232" s="75"/>
      <c r="BL232" s="75"/>
      <c r="BM232" s="75"/>
      <c r="BN232" s="75"/>
      <c r="BO232" s="75"/>
      <c r="BP232" s="75"/>
      <c r="BQ232" s="75"/>
      <c r="BR232" s="75"/>
      <c r="BS232" s="75"/>
      <c r="BT232" s="75"/>
      <c r="BU232" s="75"/>
      <c r="BV232" s="75"/>
      <c r="BW232" s="75"/>
      <c r="BX232" s="75"/>
      <c r="BY232" s="75"/>
      <c r="BZ232" s="75"/>
      <c r="CA232" s="75"/>
      <c r="CB232" s="75"/>
      <c r="CC232" s="75"/>
      <c r="CD232" s="75"/>
      <c r="CE232" s="75"/>
      <c r="CF232" s="75"/>
      <c r="CG232" s="75"/>
      <c r="CH232" s="75"/>
      <c r="CI232" s="75"/>
      <c r="CJ232" s="75"/>
      <c r="CK232" s="75"/>
      <c r="CL232" s="75"/>
      <c r="CM232" s="75"/>
      <c r="CN232" s="75"/>
      <c r="CO232" s="75"/>
      <c r="CP232" s="75"/>
      <c r="CQ232" s="75"/>
      <c r="CR232" s="75"/>
      <c r="CS232" s="75"/>
      <c r="CT232" s="75"/>
      <c r="CU232" s="75"/>
      <c r="CV232" s="75"/>
      <c r="CW232" s="75"/>
      <c r="CX232" s="75"/>
      <c r="CY232" s="75"/>
      <c r="CZ232" s="75"/>
      <c r="DA232" s="75"/>
      <c r="DB232" s="75"/>
      <c r="DC232" s="75"/>
      <c r="DD232" s="75"/>
    </row>
    <row r="233" spans="1:108" x14ac:dyDescent="0.2">
      <c r="A233" s="70">
        <f t="shared" si="15"/>
        <v>45880</v>
      </c>
      <c r="B233" s="74"/>
      <c r="C233" s="74"/>
      <c r="D233" s="74"/>
      <c r="E233" s="74"/>
      <c r="F233" s="74"/>
      <c r="G233" s="74"/>
      <c r="H233" s="74"/>
      <c r="I233" s="74"/>
      <c r="J233" s="74"/>
      <c r="K233" s="74"/>
      <c r="L233" s="74"/>
      <c r="M233" s="74"/>
      <c r="N233" s="118" t="str">
        <f t="shared" si="12"/>
        <v/>
      </c>
      <c r="O233" s="99">
        <f t="shared" si="13"/>
        <v>0</v>
      </c>
      <c r="P233" s="99">
        <f t="shared" si="14"/>
        <v>0</v>
      </c>
      <c r="Q233" s="75"/>
      <c r="R233" s="75"/>
      <c r="S233" s="75"/>
      <c r="T233" s="75"/>
      <c r="U233" s="75"/>
      <c r="V233" s="75"/>
      <c r="W233" s="75"/>
      <c r="X233" s="75"/>
      <c r="Y233" s="75"/>
      <c r="Z233" s="75"/>
      <c r="AA233" s="75"/>
      <c r="AB233" s="75"/>
      <c r="AC233" s="75"/>
      <c r="AD233" s="75"/>
      <c r="AE233" s="75"/>
      <c r="AF233" s="75"/>
      <c r="AG233" s="75"/>
      <c r="AH233" s="75"/>
      <c r="AI233" s="75"/>
      <c r="AJ233" s="75"/>
      <c r="AK233" s="75"/>
      <c r="AL233" s="75"/>
      <c r="AM233" s="75"/>
      <c r="AN233" s="75"/>
      <c r="AO233" s="75"/>
      <c r="AP233" s="75"/>
      <c r="AQ233" s="75"/>
      <c r="AR233" s="75"/>
      <c r="AS233" s="75"/>
      <c r="AT233" s="75"/>
      <c r="AU233" s="75"/>
      <c r="AV233" s="75"/>
      <c r="AW233" s="75"/>
      <c r="AX233" s="75"/>
      <c r="AY233" s="75"/>
      <c r="AZ233" s="75"/>
      <c r="BA233" s="75"/>
      <c r="BB233" s="75"/>
      <c r="BC233" s="75"/>
      <c r="BD233" s="75"/>
      <c r="BE233" s="75"/>
      <c r="BF233" s="75"/>
      <c r="BG233" s="75"/>
      <c r="BH233" s="75"/>
      <c r="BI233" s="75"/>
      <c r="BJ233" s="75"/>
      <c r="BK233" s="75"/>
      <c r="BL233" s="75"/>
      <c r="BM233" s="75"/>
      <c r="BN233" s="75"/>
      <c r="BO233" s="75"/>
      <c r="BP233" s="75"/>
      <c r="BQ233" s="75"/>
      <c r="BR233" s="75"/>
      <c r="BS233" s="75"/>
      <c r="BT233" s="75"/>
      <c r="BU233" s="75"/>
      <c r="BV233" s="75"/>
      <c r="BW233" s="75"/>
      <c r="BX233" s="75"/>
      <c r="BY233" s="75"/>
      <c r="BZ233" s="75"/>
      <c r="CA233" s="75"/>
      <c r="CB233" s="75"/>
      <c r="CC233" s="75"/>
      <c r="CD233" s="75"/>
      <c r="CE233" s="75"/>
      <c r="CF233" s="75"/>
      <c r="CG233" s="75"/>
      <c r="CH233" s="75"/>
      <c r="CI233" s="75"/>
      <c r="CJ233" s="75"/>
      <c r="CK233" s="75"/>
      <c r="CL233" s="75"/>
      <c r="CM233" s="75"/>
      <c r="CN233" s="75"/>
      <c r="CO233" s="75"/>
      <c r="CP233" s="75"/>
      <c r="CQ233" s="75"/>
      <c r="CR233" s="75"/>
      <c r="CS233" s="75"/>
      <c r="CT233" s="75"/>
      <c r="CU233" s="75"/>
      <c r="CV233" s="75"/>
      <c r="CW233" s="75"/>
      <c r="CX233" s="75"/>
      <c r="CY233" s="75"/>
      <c r="CZ233" s="75"/>
      <c r="DA233" s="75"/>
      <c r="DB233" s="75"/>
      <c r="DC233" s="75"/>
      <c r="DD233" s="75"/>
    </row>
    <row r="234" spans="1:108" x14ac:dyDescent="0.2">
      <c r="A234" s="70">
        <f t="shared" si="15"/>
        <v>45881</v>
      </c>
      <c r="B234" s="74"/>
      <c r="C234" s="74"/>
      <c r="D234" s="74"/>
      <c r="E234" s="74"/>
      <c r="F234" s="74"/>
      <c r="G234" s="74"/>
      <c r="H234" s="74"/>
      <c r="I234" s="74"/>
      <c r="J234" s="74"/>
      <c r="K234" s="74"/>
      <c r="L234" s="74"/>
      <c r="M234" s="74"/>
      <c r="N234" s="118" t="str">
        <f t="shared" si="12"/>
        <v/>
      </c>
      <c r="O234" s="99">
        <f t="shared" si="13"/>
        <v>0</v>
      </c>
      <c r="P234" s="99">
        <f t="shared" si="14"/>
        <v>0</v>
      </c>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c r="AX234" s="75"/>
      <c r="AY234" s="75"/>
      <c r="AZ234" s="75"/>
      <c r="BA234" s="75"/>
      <c r="BB234" s="75"/>
      <c r="BC234" s="75"/>
      <c r="BD234" s="75"/>
      <c r="BE234" s="75"/>
      <c r="BF234" s="75"/>
      <c r="BG234" s="75"/>
      <c r="BH234" s="75"/>
      <c r="BI234" s="75"/>
      <c r="BJ234" s="75"/>
      <c r="BK234" s="75"/>
      <c r="BL234" s="75"/>
      <c r="BM234" s="75"/>
      <c r="BN234" s="75"/>
      <c r="BO234" s="75"/>
      <c r="BP234" s="75"/>
      <c r="BQ234" s="75"/>
      <c r="BR234" s="75"/>
      <c r="BS234" s="75"/>
      <c r="BT234" s="75"/>
      <c r="BU234" s="75"/>
      <c r="BV234" s="75"/>
      <c r="BW234" s="75"/>
      <c r="BX234" s="75"/>
      <c r="BY234" s="75"/>
      <c r="BZ234" s="75"/>
      <c r="CA234" s="75"/>
      <c r="CB234" s="75"/>
      <c r="CC234" s="75"/>
      <c r="CD234" s="75"/>
      <c r="CE234" s="75"/>
      <c r="CF234" s="75"/>
      <c r="CG234" s="75"/>
      <c r="CH234" s="75"/>
      <c r="CI234" s="75"/>
      <c r="CJ234" s="75"/>
      <c r="CK234" s="75"/>
      <c r="CL234" s="75"/>
      <c r="CM234" s="75"/>
      <c r="CN234" s="75"/>
      <c r="CO234" s="75"/>
      <c r="CP234" s="75"/>
      <c r="CQ234" s="75"/>
      <c r="CR234" s="75"/>
      <c r="CS234" s="75"/>
      <c r="CT234" s="75"/>
      <c r="CU234" s="75"/>
      <c r="CV234" s="75"/>
      <c r="CW234" s="75"/>
      <c r="CX234" s="75"/>
      <c r="CY234" s="75"/>
      <c r="CZ234" s="75"/>
      <c r="DA234" s="75"/>
      <c r="DB234" s="75"/>
      <c r="DC234" s="75"/>
      <c r="DD234" s="75"/>
    </row>
    <row r="235" spans="1:108" x14ac:dyDescent="0.2">
      <c r="A235" s="70">
        <f t="shared" si="15"/>
        <v>45882</v>
      </c>
      <c r="B235" s="74"/>
      <c r="C235" s="74"/>
      <c r="D235" s="74"/>
      <c r="E235" s="74"/>
      <c r="F235" s="74"/>
      <c r="G235" s="74"/>
      <c r="H235" s="74"/>
      <c r="I235" s="74"/>
      <c r="J235" s="74"/>
      <c r="K235" s="74"/>
      <c r="L235" s="74"/>
      <c r="M235" s="74"/>
      <c r="N235" s="118" t="str">
        <f t="shared" si="12"/>
        <v/>
      </c>
      <c r="O235" s="99">
        <f t="shared" si="13"/>
        <v>0</v>
      </c>
      <c r="P235" s="99">
        <f t="shared" si="14"/>
        <v>0</v>
      </c>
      <c r="Q235" s="75"/>
      <c r="R235" s="75"/>
      <c r="S235" s="75"/>
      <c r="T235" s="75"/>
      <c r="U235" s="75"/>
      <c r="V235" s="75"/>
      <c r="W235" s="75"/>
      <c r="X235" s="75"/>
      <c r="Y235" s="75"/>
      <c r="Z235" s="75"/>
      <c r="AA235" s="75"/>
      <c r="AB235" s="75"/>
      <c r="AC235" s="75"/>
      <c r="AD235" s="75"/>
      <c r="AE235" s="75"/>
      <c r="AF235" s="75"/>
      <c r="AG235" s="75"/>
      <c r="AH235" s="75"/>
      <c r="AI235" s="75"/>
      <c r="AJ235" s="75"/>
      <c r="AK235" s="75"/>
      <c r="AL235" s="75"/>
      <c r="AM235" s="75"/>
      <c r="AN235" s="75"/>
      <c r="AO235" s="75"/>
      <c r="AP235" s="75"/>
      <c r="AQ235" s="75"/>
      <c r="AR235" s="75"/>
      <c r="AS235" s="75"/>
      <c r="AT235" s="75"/>
      <c r="AU235" s="75"/>
      <c r="AV235" s="75"/>
      <c r="AW235" s="75"/>
      <c r="AX235" s="75"/>
      <c r="AY235" s="75"/>
      <c r="AZ235" s="75"/>
      <c r="BA235" s="75"/>
      <c r="BB235" s="75"/>
      <c r="BC235" s="75"/>
      <c r="BD235" s="75"/>
      <c r="BE235" s="75"/>
      <c r="BF235" s="75"/>
      <c r="BG235" s="75"/>
      <c r="BH235" s="75"/>
      <c r="BI235" s="75"/>
      <c r="BJ235" s="75"/>
      <c r="BK235" s="75"/>
      <c r="BL235" s="75"/>
      <c r="BM235" s="75"/>
      <c r="BN235" s="75"/>
      <c r="BO235" s="75"/>
      <c r="BP235" s="75"/>
      <c r="BQ235" s="75"/>
      <c r="BR235" s="75"/>
      <c r="BS235" s="75"/>
      <c r="BT235" s="75"/>
      <c r="BU235" s="75"/>
      <c r="BV235" s="75"/>
      <c r="BW235" s="75"/>
      <c r="BX235" s="75"/>
      <c r="BY235" s="75"/>
      <c r="BZ235" s="75"/>
      <c r="CA235" s="75"/>
      <c r="CB235" s="75"/>
      <c r="CC235" s="75"/>
      <c r="CD235" s="75"/>
      <c r="CE235" s="75"/>
      <c r="CF235" s="75"/>
      <c r="CG235" s="75"/>
      <c r="CH235" s="75"/>
      <c r="CI235" s="75"/>
      <c r="CJ235" s="75"/>
      <c r="CK235" s="75"/>
      <c r="CL235" s="75"/>
      <c r="CM235" s="75"/>
      <c r="CN235" s="75"/>
      <c r="CO235" s="75"/>
      <c r="CP235" s="75"/>
      <c r="CQ235" s="75"/>
      <c r="CR235" s="75"/>
      <c r="CS235" s="75"/>
      <c r="CT235" s="75"/>
      <c r="CU235" s="75"/>
      <c r="CV235" s="75"/>
      <c r="CW235" s="75"/>
      <c r="CX235" s="75"/>
      <c r="CY235" s="75"/>
      <c r="CZ235" s="75"/>
      <c r="DA235" s="75"/>
      <c r="DB235" s="75"/>
      <c r="DC235" s="75"/>
      <c r="DD235" s="75"/>
    </row>
    <row r="236" spans="1:108" x14ac:dyDescent="0.2">
      <c r="A236" s="70">
        <f t="shared" si="15"/>
        <v>45883</v>
      </c>
      <c r="B236" s="74"/>
      <c r="C236" s="74"/>
      <c r="D236" s="74"/>
      <c r="E236" s="74"/>
      <c r="F236" s="74"/>
      <c r="G236" s="74"/>
      <c r="H236" s="74"/>
      <c r="I236" s="74"/>
      <c r="J236" s="74"/>
      <c r="K236" s="74"/>
      <c r="L236" s="74"/>
      <c r="M236" s="74"/>
      <c r="N236" s="118" t="str">
        <f t="shared" si="12"/>
        <v/>
      </c>
      <c r="O236" s="99">
        <f t="shared" si="13"/>
        <v>0</v>
      </c>
      <c r="P236" s="99">
        <f t="shared" si="14"/>
        <v>0</v>
      </c>
      <c r="Q236" s="75"/>
      <c r="R236" s="75"/>
      <c r="S236" s="75"/>
      <c r="T236" s="75"/>
      <c r="U236" s="75"/>
      <c r="V236" s="75"/>
      <c r="W236" s="75"/>
      <c r="X236" s="75"/>
      <c r="Y236" s="75"/>
      <c r="Z236" s="75"/>
      <c r="AA236" s="75"/>
      <c r="AB236" s="75"/>
      <c r="AC236" s="75"/>
      <c r="AD236" s="75"/>
      <c r="AE236" s="75"/>
      <c r="AF236" s="75"/>
      <c r="AG236" s="75"/>
      <c r="AH236" s="75"/>
      <c r="AI236" s="75"/>
      <c r="AJ236" s="75"/>
      <c r="AK236" s="75"/>
      <c r="AL236" s="75"/>
      <c r="AM236" s="75"/>
      <c r="AN236" s="75"/>
      <c r="AO236" s="75"/>
      <c r="AP236" s="75"/>
      <c r="AQ236" s="75"/>
      <c r="AR236" s="75"/>
      <c r="AS236" s="75"/>
      <c r="AT236" s="75"/>
      <c r="AU236" s="75"/>
      <c r="AV236" s="75"/>
      <c r="AW236" s="75"/>
      <c r="AX236" s="75"/>
      <c r="AY236" s="75"/>
      <c r="AZ236" s="75"/>
      <c r="BA236" s="75"/>
      <c r="BB236" s="75"/>
      <c r="BC236" s="75"/>
      <c r="BD236" s="75"/>
      <c r="BE236" s="75"/>
      <c r="BF236" s="75"/>
      <c r="BG236" s="75"/>
      <c r="BH236" s="75"/>
      <c r="BI236" s="75"/>
      <c r="BJ236" s="75"/>
      <c r="BK236" s="75"/>
      <c r="BL236" s="75"/>
      <c r="BM236" s="75"/>
      <c r="BN236" s="75"/>
      <c r="BO236" s="75"/>
      <c r="BP236" s="75"/>
      <c r="BQ236" s="75"/>
      <c r="BR236" s="75"/>
      <c r="BS236" s="75"/>
      <c r="BT236" s="75"/>
      <c r="BU236" s="75"/>
      <c r="BV236" s="75"/>
      <c r="BW236" s="75"/>
      <c r="BX236" s="75"/>
      <c r="BY236" s="75"/>
      <c r="BZ236" s="75"/>
      <c r="CA236" s="75"/>
      <c r="CB236" s="75"/>
      <c r="CC236" s="75"/>
      <c r="CD236" s="75"/>
      <c r="CE236" s="75"/>
      <c r="CF236" s="75"/>
      <c r="CG236" s="75"/>
      <c r="CH236" s="75"/>
      <c r="CI236" s="75"/>
      <c r="CJ236" s="75"/>
      <c r="CK236" s="75"/>
      <c r="CL236" s="75"/>
      <c r="CM236" s="75"/>
      <c r="CN236" s="75"/>
      <c r="CO236" s="75"/>
      <c r="CP236" s="75"/>
      <c r="CQ236" s="75"/>
      <c r="CR236" s="75"/>
      <c r="CS236" s="75"/>
      <c r="CT236" s="75"/>
      <c r="CU236" s="75"/>
      <c r="CV236" s="75"/>
      <c r="CW236" s="75"/>
      <c r="CX236" s="75"/>
      <c r="CY236" s="75"/>
      <c r="CZ236" s="75"/>
      <c r="DA236" s="75"/>
      <c r="DB236" s="75"/>
      <c r="DC236" s="75"/>
      <c r="DD236" s="75"/>
    </row>
    <row r="237" spans="1:108" x14ac:dyDescent="0.2">
      <c r="A237" s="70">
        <f t="shared" si="15"/>
        <v>45884</v>
      </c>
      <c r="B237" s="74"/>
      <c r="C237" s="74"/>
      <c r="D237" s="74"/>
      <c r="E237" s="74"/>
      <c r="F237" s="74"/>
      <c r="G237" s="74"/>
      <c r="H237" s="74"/>
      <c r="I237" s="74"/>
      <c r="J237" s="74"/>
      <c r="K237" s="74"/>
      <c r="L237" s="74"/>
      <c r="M237" s="74"/>
      <c r="N237" s="118" t="str">
        <f t="shared" si="12"/>
        <v/>
      </c>
      <c r="O237" s="99">
        <f t="shared" si="13"/>
        <v>0</v>
      </c>
      <c r="P237" s="99">
        <f t="shared" si="14"/>
        <v>0</v>
      </c>
      <c r="Q237" s="75"/>
      <c r="R237" s="75"/>
      <c r="S237" s="75"/>
      <c r="T237" s="75"/>
      <c r="U237" s="75"/>
      <c r="V237" s="75"/>
      <c r="W237" s="75"/>
      <c r="X237" s="75"/>
      <c r="Y237" s="75"/>
      <c r="Z237" s="75"/>
      <c r="AA237" s="75"/>
      <c r="AB237" s="75"/>
      <c r="AC237" s="75"/>
      <c r="AD237" s="75"/>
      <c r="AE237" s="75"/>
      <c r="AF237" s="75"/>
      <c r="AG237" s="75"/>
      <c r="AH237" s="75"/>
      <c r="AI237" s="75"/>
      <c r="AJ237" s="75"/>
      <c r="AK237" s="75"/>
      <c r="AL237" s="75"/>
      <c r="AM237" s="75"/>
      <c r="AN237" s="75"/>
      <c r="AO237" s="75"/>
      <c r="AP237" s="75"/>
      <c r="AQ237" s="75"/>
      <c r="AR237" s="75"/>
      <c r="AS237" s="75"/>
      <c r="AT237" s="75"/>
      <c r="AU237" s="75"/>
      <c r="AV237" s="75"/>
      <c r="AW237" s="75"/>
      <c r="AX237" s="75"/>
      <c r="AY237" s="75"/>
      <c r="AZ237" s="75"/>
      <c r="BA237" s="75"/>
      <c r="BB237" s="75"/>
      <c r="BC237" s="75"/>
      <c r="BD237" s="75"/>
      <c r="BE237" s="75"/>
      <c r="BF237" s="75"/>
      <c r="BG237" s="75"/>
      <c r="BH237" s="75"/>
      <c r="BI237" s="75"/>
      <c r="BJ237" s="75"/>
      <c r="BK237" s="75"/>
      <c r="BL237" s="75"/>
      <c r="BM237" s="75"/>
      <c r="BN237" s="75"/>
      <c r="BO237" s="75"/>
      <c r="BP237" s="75"/>
      <c r="BQ237" s="75"/>
      <c r="BR237" s="75"/>
      <c r="BS237" s="75"/>
      <c r="BT237" s="75"/>
      <c r="BU237" s="75"/>
      <c r="BV237" s="75"/>
      <c r="BW237" s="75"/>
      <c r="BX237" s="75"/>
      <c r="BY237" s="75"/>
      <c r="BZ237" s="75"/>
      <c r="CA237" s="75"/>
      <c r="CB237" s="75"/>
      <c r="CC237" s="75"/>
      <c r="CD237" s="75"/>
      <c r="CE237" s="75"/>
      <c r="CF237" s="75"/>
      <c r="CG237" s="75"/>
      <c r="CH237" s="75"/>
      <c r="CI237" s="75"/>
      <c r="CJ237" s="75"/>
      <c r="CK237" s="75"/>
      <c r="CL237" s="75"/>
      <c r="CM237" s="75"/>
      <c r="CN237" s="75"/>
      <c r="CO237" s="75"/>
      <c r="CP237" s="75"/>
      <c r="CQ237" s="75"/>
      <c r="CR237" s="75"/>
      <c r="CS237" s="75"/>
      <c r="CT237" s="75"/>
      <c r="CU237" s="75"/>
      <c r="CV237" s="75"/>
      <c r="CW237" s="75"/>
      <c r="CX237" s="75"/>
      <c r="CY237" s="75"/>
      <c r="CZ237" s="75"/>
      <c r="DA237" s="75"/>
      <c r="DB237" s="75"/>
      <c r="DC237" s="75"/>
      <c r="DD237" s="75"/>
    </row>
    <row r="238" spans="1:108" x14ac:dyDescent="0.2">
      <c r="A238" s="70">
        <f t="shared" si="15"/>
        <v>45885</v>
      </c>
      <c r="B238" s="74"/>
      <c r="C238" s="74"/>
      <c r="D238" s="74"/>
      <c r="E238" s="74"/>
      <c r="F238" s="74"/>
      <c r="G238" s="74"/>
      <c r="H238" s="74"/>
      <c r="I238" s="74"/>
      <c r="J238" s="74"/>
      <c r="K238" s="74"/>
      <c r="L238" s="74"/>
      <c r="M238" s="74"/>
      <c r="N238" s="118" t="str">
        <f t="shared" si="12"/>
        <v/>
      </c>
      <c r="O238" s="99">
        <f t="shared" si="13"/>
        <v>0</v>
      </c>
      <c r="P238" s="99">
        <f t="shared" si="14"/>
        <v>0</v>
      </c>
      <c r="Q238" s="75"/>
      <c r="R238" s="75"/>
      <c r="S238" s="75"/>
      <c r="T238" s="75"/>
      <c r="U238" s="75"/>
      <c r="V238" s="75"/>
      <c r="W238" s="75"/>
      <c r="X238" s="75"/>
      <c r="Y238" s="75"/>
      <c r="Z238" s="75"/>
      <c r="AA238" s="75"/>
      <c r="AB238" s="75"/>
      <c r="AC238" s="75"/>
      <c r="AD238" s="75"/>
      <c r="AE238" s="75"/>
      <c r="AF238" s="75"/>
      <c r="AG238" s="75"/>
      <c r="AH238" s="75"/>
      <c r="AI238" s="75"/>
      <c r="AJ238" s="75"/>
      <c r="AK238" s="75"/>
      <c r="AL238" s="75"/>
      <c r="AM238" s="75"/>
      <c r="AN238" s="75"/>
      <c r="AO238" s="75"/>
      <c r="AP238" s="75"/>
      <c r="AQ238" s="75"/>
      <c r="AR238" s="75"/>
      <c r="AS238" s="75"/>
      <c r="AT238" s="75"/>
      <c r="AU238" s="75"/>
      <c r="AV238" s="75"/>
      <c r="AW238" s="75"/>
      <c r="AX238" s="75"/>
      <c r="AY238" s="75"/>
      <c r="AZ238" s="75"/>
      <c r="BA238" s="75"/>
      <c r="BB238" s="75"/>
      <c r="BC238" s="75"/>
      <c r="BD238" s="75"/>
      <c r="BE238" s="75"/>
      <c r="BF238" s="75"/>
      <c r="BG238" s="75"/>
      <c r="BH238" s="75"/>
      <c r="BI238" s="75"/>
      <c r="BJ238" s="75"/>
      <c r="BK238" s="75"/>
      <c r="BL238" s="75"/>
      <c r="BM238" s="75"/>
      <c r="BN238" s="75"/>
      <c r="BO238" s="75"/>
      <c r="BP238" s="75"/>
      <c r="BQ238" s="75"/>
      <c r="BR238" s="75"/>
      <c r="BS238" s="75"/>
      <c r="BT238" s="75"/>
      <c r="BU238" s="75"/>
      <c r="BV238" s="75"/>
      <c r="BW238" s="75"/>
      <c r="BX238" s="75"/>
      <c r="BY238" s="75"/>
      <c r="BZ238" s="75"/>
      <c r="CA238" s="75"/>
      <c r="CB238" s="75"/>
      <c r="CC238" s="75"/>
      <c r="CD238" s="75"/>
      <c r="CE238" s="75"/>
      <c r="CF238" s="75"/>
      <c r="CG238" s="75"/>
      <c r="CH238" s="75"/>
      <c r="CI238" s="75"/>
      <c r="CJ238" s="75"/>
      <c r="CK238" s="75"/>
      <c r="CL238" s="75"/>
      <c r="CM238" s="75"/>
      <c r="CN238" s="75"/>
      <c r="CO238" s="75"/>
      <c r="CP238" s="75"/>
      <c r="CQ238" s="75"/>
      <c r="CR238" s="75"/>
      <c r="CS238" s="75"/>
      <c r="CT238" s="75"/>
      <c r="CU238" s="75"/>
      <c r="CV238" s="75"/>
      <c r="CW238" s="75"/>
      <c r="CX238" s="75"/>
      <c r="CY238" s="75"/>
      <c r="CZ238" s="75"/>
      <c r="DA238" s="75"/>
      <c r="DB238" s="75"/>
      <c r="DC238" s="75"/>
      <c r="DD238" s="75"/>
    </row>
    <row r="239" spans="1:108" x14ac:dyDescent="0.2">
      <c r="A239" s="70">
        <f t="shared" si="15"/>
        <v>45886</v>
      </c>
      <c r="B239" s="74"/>
      <c r="C239" s="74"/>
      <c r="D239" s="74"/>
      <c r="E239" s="74"/>
      <c r="F239" s="74"/>
      <c r="G239" s="74"/>
      <c r="H239" s="74"/>
      <c r="I239" s="74"/>
      <c r="J239" s="74"/>
      <c r="K239" s="74"/>
      <c r="L239" s="74"/>
      <c r="M239" s="74"/>
      <c r="N239" s="118" t="str">
        <f t="shared" si="12"/>
        <v/>
      </c>
      <c r="O239" s="99">
        <f t="shared" si="13"/>
        <v>0</v>
      </c>
      <c r="P239" s="99">
        <f t="shared" si="14"/>
        <v>0</v>
      </c>
      <c r="Q239" s="75"/>
      <c r="R239" s="75"/>
      <c r="S239" s="75"/>
      <c r="T239" s="75"/>
      <c r="U239" s="75"/>
      <c r="V239" s="75"/>
      <c r="W239" s="75"/>
      <c r="X239" s="75"/>
      <c r="Y239" s="75"/>
      <c r="Z239" s="75"/>
      <c r="AA239" s="75"/>
      <c r="AB239" s="75"/>
      <c r="AC239" s="75"/>
      <c r="AD239" s="75"/>
      <c r="AE239" s="75"/>
      <c r="AF239" s="75"/>
      <c r="AG239" s="75"/>
      <c r="AH239" s="75"/>
      <c r="AI239" s="75"/>
      <c r="AJ239" s="75"/>
      <c r="AK239" s="75"/>
      <c r="AL239" s="75"/>
      <c r="AM239" s="75"/>
      <c r="AN239" s="75"/>
      <c r="AO239" s="75"/>
      <c r="AP239" s="75"/>
      <c r="AQ239" s="75"/>
      <c r="AR239" s="75"/>
      <c r="AS239" s="75"/>
      <c r="AT239" s="75"/>
      <c r="AU239" s="75"/>
      <c r="AV239" s="75"/>
      <c r="AW239" s="75"/>
      <c r="AX239" s="75"/>
      <c r="AY239" s="75"/>
      <c r="AZ239" s="75"/>
      <c r="BA239" s="75"/>
      <c r="BB239" s="75"/>
      <c r="BC239" s="75"/>
      <c r="BD239" s="75"/>
      <c r="BE239" s="75"/>
      <c r="BF239" s="75"/>
      <c r="BG239" s="75"/>
      <c r="BH239" s="75"/>
      <c r="BI239" s="75"/>
      <c r="BJ239" s="75"/>
      <c r="BK239" s="75"/>
      <c r="BL239" s="75"/>
      <c r="BM239" s="75"/>
      <c r="BN239" s="75"/>
      <c r="BO239" s="75"/>
      <c r="BP239" s="75"/>
      <c r="BQ239" s="75"/>
      <c r="BR239" s="75"/>
      <c r="BS239" s="75"/>
      <c r="BT239" s="75"/>
      <c r="BU239" s="75"/>
      <c r="BV239" s="75"/>
      <c r="BW239" s="75"/>
      <c r="BX239" s="75"/>
      <c r="BY239" s="75"/>
      <c r="BZ239" s="75"/>
      <c r="CA239" s="75"/>
      <c r="CB239" s="75"/>
      <c r="CC239" s="75"/>
      <c r="CD239" s="75"/>
      <c r="CE239" s="75"/>
      <c r="CF239" s="75"/>
      <c r="CG239" s="75"/>
      <c r="CH239" s="75"/>
      <c r="CI239" s="75"/>
      <c r="CJ239" s="75"/>
      <c r="CK239" s="75"/>
      <c r="CL239" s="75"/>
      <c r="CM239" s="75"/>
      <c r="CN239" s="75"/>
      <c r="CO239" s="75"/>
      <c r="CP239" s="75"/>
      <c r="CQ239" s="75"/>
      <c r="CR239" s="75"/>
      <c r="CS239" s="75"/>
      <c r="CT239" s="75"/>
      <c r="CU239" s="75"/>
      <c r="CV239" s="75"/>
      <c r="CW239" s="75"/>
      <c r="CX239" s="75"/>
      <c r="CY239" s="75"/>
      <c r="CZ239" s="75"/>
      <c r="DA239" s="75"/>
      <c r="DB239" s="75"/>
      <c r="DC239" s="75"/>
      <c r="DD239" s="75"/>
    </row>
    <row r="240" spans="1:108" x14ac:dyDescent="0.2">
      <c r="A240" s="70">
        <f t="shared" si="15"/>
        <v>45887</v>
      </c>
      <c r="B240" s="74"/>
      <c r="C240" s="74"/>
      <c r="D240" s="74"/>
      <c r="E240" s="74"/>
      <c r="F240" s="74"/>
      <c r="G240" s="74"/>
      <c r="H240" s="74"/>
      <c r="I240" s="74"/>
      <c r="J240" s="74"/>
      <c r="K240" s="74"/>
      <c r="L240" s="74"/>
      <c r="M240" s="74"/>
      <c r="N240" s="118" t="str">
        <f t="shared" si="12"/>
        <v/>
      </c>
      <c r="O240" s="99">
        <f t="shared" si="13"/>
        <v>0</v>
      </c>
      <c r="P240" s="99">
        <f t="shared" si="14"/>
        <v>0</v>
      </c>
      <c r="Q240" s="75"/>
      <c r="R240" s="75"/>
      <c r="S240" s="75"/>
      <c r="T240" s="75"/>
      <c r="U240" s="75"/>
      <c r="V240" s="75"/>
      <c r="W240" s="75"/>
      <c r="X240" s="75"/>
      <c r="Y240" s="75"/>
      <c r="Z240" s="75"/>
      <c r="AA240" s="75"/>
      <c r="AB240" s="75"/>
      <c r="AC240" s="75"/>
      <c r="AD240" s="75"/>
      <c r="AE240" s="75"/>
      <c r="AF240" s="75"/>
      <c r="AG240" s="75"/>
      <c r="AH240" s="75"/>
      <c r="AI240" s="75"/>
      <c r="AJ240" s="75"/>
      <c r="AK240" s="75"/>
      <c r="AL240" s="75"/>
      <c r="AM240" s="75"/>
      <c r="AN240" s="75"/>
      <c r="AO240" s="75"/>
      <c r="AP240" s="75"/>
      <c r="AQ240" s="75"/>
      <c r="AR240" s="75"/>
      <c r="AS240" s="75"/>
      <c r="AT240" s="75"/>
      <c r="AU240" s="75"/>
      <c r="AV240" s="75"/>
      <c r="AW240" s="75"/>
      <c r="AX240" s="75"/>
      <c r="AY240" s="75"/>
      <c r="AZ240" s="75"/>
      <c r="BA240" s="75"/>
      <c r="BB240" s="75"/>
      <c r="BC240" s="75"/>
      <c r="BD240" s="75"/>
      <c r="BE240" s="75"/>
      <c r="BF240" s="75"/>
      <c r="BG240" s="75"/>
      <c r="BH240" s="75"/>
      <c r="BI240" s="75"/>
      <c r="BJ240" s="75"/>
      <c r="BK240" s="75"/>
      <c r="BL240" s="75"/>
      <c r="BM240" s="75"/>
      <c r="BN240" s="75"/>
      <c r="BO240" s="75"/>
      <c r="BP240" s="75"/>
      <c r="BQ240" s="75"/>
      <c r="BR240" s="75"/>
      <c r="BS240" s="75"/>
      <c r="BT240" s="75"/>
      <c r="BU240" s="75"/>
      <c r="BV240" s="75"/>
      <c r="BW240" s="75"/>
      <c r="BX240" s="75"/>
      <c r="BY240" s="75"/>
      <c r="BZ240" s="75"/>
      <c r="CA240" s="75"/>
      <c r="CB240" s="75"/>
      <c r="CC240" s="75"/>
      <c r="CD240" s="75"/>
      <c r="CE240" s="75"/>
      <c r="CF240" s="75"/>
      <c r="CG240" s="75"/>
      <c r="CH240" s="75"/>
      <c r="CI240" s="75"/>
      <c r="CJ240" s="75"/>
      <c r="CK240" s="75"/>
      <c r="CL240" s="75"/>
      <c r="CM240" s="75"/>
      <c r="CN240" s="75"/>
      <c r="CO240" s="75"/>
      <c r="CP240" s="75"/>
      <c r="CQ240" s="75"/>
      <c r="CR240" s="75"/>
      <c r="CS240" s="75"/>
      <c r="CT240" s="75"/>
      <c r="CU240" s="75"/>
      <c r="CV240" s="75"/>
      <c r="CW240" s="75"/>
      <c r="CX240" s="75"/>
      <c r="CY240" s="75"/>
      <c r="CZ240" s="75"/>
      <c r="DA240" s="75"/>
      <c r="DB240" s="75"/>
      <c r="DC240" s="75"/>
      <c r="DD240" s="75"/>
    </row>
    <row r="241" spans="1:108" x14ac:dyDescent="0.2">
      <c r="A241" s="70">
        <f t="shared" si="15"/>
        <v>45888</v>
      </c>
      <c r="B241" s="74"/>
      <c r="C241" s="74"/>
      <c r="D241" s="74"/>
      <c r="E241" s="74"/>
      <c r="F241" s="74"/>
      <c r="G241" s="74"/>
      <c r="H241" s="74"/>
      <c r="I241" s="74"/>
      <c r="J241" s="74"/>
      <c r="K241" s="74"/>
      <c r="L241" s="74"/>
      <c r="M241" s="74"/>
      <c r="N241" s="118" t="str">
        <f t="shared" si="12"/>
        <v/>
      </c>
      <c r="O241" s="99">
        <f t="shared" si="13"/>
        <v>0</v>
      </c>
      <c r="P241" s="99">
        <f t="shared" si="14"/>
        <v>0</v>
      </c>
      <c r="Q241" s="75"/>
      <c r="R241" s="75"/>
      <c r="S241" s="75"/>
      <c r="T241" s="75"/>
      <c r="U241" s="75"/>
      <c r="V241" s="75"/>
      <c r="W241" s="75"/>
      <c r="X241" s="75"/>
      <c r="Y241" s="75"/>
      <c r="Z241" s="75"/>
      <c r="AA241" s="75"/>
      <c r="AB241" s="75"/>
      <c r="AC241" s="75"/>
      <c r="AD241" s="75"/>
      <c r="AE241" s="75"/>
      <c r="AF241" s="75"/>
      <c r="AG241" s="75"/>
      <c r="AH241" s="75"/>
      <c r="AI241" s="75"/>
      <c r="AJ241" s="75"/>
      <c r="AK241" s="75"/>
      <c r="AL241" s="75"/>
      <c r="AM241" s="75"/>
      <c r="AN241" s="75"/>
      <c r="AO241" s="75"/>
      <c r="AP241" s="75"/>
      <c r="AQ241" s="75"/>
      <c r="AR241" s="75"/>
      <c r="AS241" s="75"/>
      <c r="AT241" s="75"/>
      <c r="AU241" s="75"/>
      <c r="AV241" s="75"/>
      <c r="AW241" s="75"/>
      <c r="AX241" s="75"/>
      <c r="AY241" s="75"/>
      <c r="AZ241" s="75"/>
      <c r="BA241" s="75"/>
      <c r="BB241" s="75"/>
      <c r="BC241" s="75"/>
      <c r="BD241" s="75"/>
      <c r="BE241" s="75"/>
      <c r="BF241" s="75"/>
      <c r="BG241" s="75"/>
      <c r="BH241" s="75"/>
      <c r="BI241" s="75"/>
      <c r="BJ241" s="75"/>
      <c r="BK241" s="75"/>
      <c r="BL241" s="75"/>
      <c r="BM241" s="75"/>
      <c r="BN241" s="75"/>
      <c r="BO241" s="75"/>
      <c r="BP241" s="75"/>
      <c r="BQ241" s="75"/>
      <c r="BR241" s="75"/>
      <c r="BS241" s="75"/>
      <c r="BT241" s="75"/>
      <c r="BU241" s="75"/>
      <c r="BV241" s="75"/>
      <c r="BW241" s="75"/>
      <c r="BX241" s="75"/>
      <c r="BY241" s="75"/>
      <c r="BZ241" s="75"/>
      <c r="CA241" s="75"/>
      <c r="CB241" s="75"/>
      <c r="CC241" s="75"/>
      <c r="CD241" s="75"/>
      <c r="CE241" s="75"/>
      <c r="CF241" s="75"/>
      <c r="CG241" s="75"/>
      <c r="CH241" s="75"/>
      <c r="CI241" s="75"/>
      <c r="CJ241" s="75"/>
      <c r="CK241" s="75"/>
      <c r="CL241" s="75"/>
      <c r="CM241" s="75"/>
      <c r="CN241" s="75"/>
      <c r="CO241" s="75"/>
      <c r="CP241" s="75"/>
      <c r="CQ241" s="75"/>
      <c r="CR241" s="75"/>
      <c r="CS241" s="75"/>
      <c r="CT241" s="75"/>
      <c r="CU241" s="75"/>
      <c r="CV241" s="75"/>
      <c r="CW241" s="75"/>
      <c r="CX241" s="75"/>
      <c r="CY241" s="75"/>
      <c r="CZ241" s="75"/>
      <c r="DA241" s="75"/>
      <c r="DB241" s="75"/>
      <c r="DC241" s="75"/>
      <c r="DD241" s="75"/>
    </row>
    <row r="242" spans="1:108" x14ac:dyDescent="0.2">
      <c r="A242" s="70">
        <f t="shared" si="15"/>
        <v>45889</v>
      </c>
      <c r="B242" s="74"/>
      <c r="C242" s="74"/>
      <c r="D242" s="74"/>
      <c r="E242" s="74"/>
      <c r="F242" s="74"/>
      <c r="G242" s="74"/>
      <c r="H242" s="74"/>
      <c r="I242" s="74"/>
      <c r="J242" s="74"/>
      <c r="K242" s="74"/>
      <c r="L242" s="74"/>
      <c r="M242" s="74"/>
      <c r="N242" s="118" t="str">
        <f t="shared" si="12"/>
        <v/>
      </c>
      <c r="O242" s="99">
        <f t="shared" si="13"/>
        <v>0</v>
      </c>
      <c r="P242" s="99">
        <f t="shared" si="14"/>
        <v>0</v>
      </c>
      <c r="Q242" s="75"/>
      <c r="R242" s="75"/>
      <c r="S242" s="75"/>
      <c r="T242" s="75"/>
      <c r="U242" s="75"/>
      <c r="V242" s="75"/>
      <c r="W242" s="75"/>
      <c r="X242" s="75"/>
      <c r="Y242" s="75"/>
      <c r="Z242" s="75"/>
      <c r="AA242" s="75"/>
      <c r="AB242" s="75"/>
      <c r="AC242" s="75"/>
      <c r="AD242" s="75"/>
      <c r="AE242" s="75"/>
      <c r="AF242" s="75"/>
      <c r="AG242" s="75"/>
      <c r="AH242" s="75"/>
      <c r="AI242" s="75"/>
      <c r="AJ242" s="75"/>
      <c r="AK242" s="75"/>
      <c r="AL242" s="75"/>
      <c r="AM242" s="75"/>
      <c r="AN242" s="75"/>
      <c r="AO242" s="75"/>
      <c r="AP242" s="75"/>
      <c r="AQ242" s="75"/>
      <c r="AR242" s="75"/>
      <c r="AS242" s="75"/>
      <c r="AT242" s="75"/>
      <c r="AU242" s="75"/>
      <c r="AV242" s="75"/>
      <c r="AW242" s="75"/>
      <c r="AX242" s="75"/>
      <c r="AY242" s="75"/>
      <c r="AZ242" s="75"/>
      <c r="BA242" s="75"/>
      <c r="BB242" s="75"/>
      <c r="BC242" s="75"/>
      <c r="BD242" s="75"/>
      <c r="BE242" s="75"/>
      <c r="BF242" s="75"/>
      <c r="BG242" s="75"/>
      <c r="BH242" s="75"/>
      <c r="BI242" s="75"/>
      <c r="BJ242" s="75"/>
      <c r="BK242" s="75"/>
      <c r="BL242" s="75"/>
      <c r="BM242" s="75"/>
      <c r="BN242" s="75"/>
      <c r="BO242" s="75"/>
      <c r="BP242" s="75"/>
      <c r="BQ242" s="75"/>
      <c r="BR242" s="75"/>
      <c r="BS242" s="75"/>
      <c r="BT242" s="75"/>
      <c r="BU242" s="75"/>
      <c r="BV242" s="75"/>
      <c r="BW242" s="75"/>
      <c r="BX242" s="75"/>
      <c r="BY242" s="75"/>
      <c r="BZ242" s="75"/>
      <c r="CA242" s="75"/>
      <c r="CB242" s="75"/>
      <c r="CC242" s="75"/>
      <c r="CD242" s="75"/>
      <c r="CE242" s="75"/>
      <c r="CF242" s="75"/>
      <c r="CG242" s="75"/>
      <c r="CH242" s="75"/>
      <c r="CI242" s="75"/>
      <c r="CJ242" s="75"/>
      <c r="CK242" s="75"/>
      <c r="CL242" s="75"/>
      <c r="CM242" s="75"/>
      <c r="CN242" s="75"/>
      <c r="CO242" s="75"/>
      <c r="CP242" s="75"/>
      <c r="CQ242" s="75"/>
      <c r="CR242" s="75"/>
      <c r="CS242" s="75"/>
      <c r="CT242" s="75"/>
      <c r="CU242" s="75"/>
      <c r="CV242" s="75"/>
      <c r="CW242" s="75"/>
      <c r="CX242" s="75"/>
      <c r="CY242" s="75"/>
      <c r="CZ242" s="75"/>
      <c r="DA242" s="75"/>
      <c r="DB242" s="75"/>
      <c r="DC242" s="75"/>
      <c r="DD242" s="75"/>
    </row>
    <row r="243" spans="1:108" x14ac:dyDescent="0.2">
      <c r="A243" s="70">
        <f t="shared" si="15"/>
        <v>45890</v>
      </c>
      <c r="B243" s="74"/>
      <c r="C243" s="74"/>
      <c r="D243" s="74"/>
      <c r="E243" s="74"/>
      <c r="F243" s="74"/>
      <c r="G243" s="74"/>
      <c r="H243" s="74"/>
      <c r="I243" s="74"/>
      <c r="J243" s="74"/>
      <c r="K243" s="74"/>
      <c r="L243" s="74"/>
      <c r="M243" s="74"/>
      <c r="N243" s="118" t="str">
        <f t="shared" si="12"/>
        <v/>
      </c>
      <c r="O243" s="99">
        <f t="shared" si="13"/>
        <v>0</v>
      </c>
      <c r="P243" s="99">
        <f t="shared" si="14"/>
        <v>0</v>
      </c>
      <c r="Q243" s="75"/>
      <c r="R243" s="75"/>
      <c r="S243" s="75"/>
      <c r="T243" s="75"/>
      <c r="U243" s="75"/>
      <c r="V243" s="75"/>
      <c r="W243" s="75"/>
      <c r="X243" s="75"/>
      <c r="Y243" s="75"/>
      <c r="Z243" s="75"/>
      <c r="AA243" s="75"/>
      <c r="AB243" s="75"/>
      <c r="AC243" s="75"/>
      <c r="AD243" s="75"/>
      <c r="AE243" s="75"/>
      <c r="AF243" s="75"/>
      <c r="AG243" s="75"/>
      <c r="AH243" s="75"/>
      <c r="AI243" s="75"/>
      <c r="AJ243" s="75"/>
      <c r="AK243" s="75"/>
      <c r="AL243" s="75"/>
      <c r="AM243" s="75"/>
      <c r="AN243" s="75"/>
      <c r="AO243" s="75"/>
      <c r="AP243" s="75"/>
      <c r="AQ243" s="75"/>
      <c r="AR243" s="75"/>
      <c r="AS243" s="75"/>
      <c r="AT243" s="75"/>
      <c r="AU243" s="75"/>
      <c r="AV243" s="75"/>
      <c r="AW243" s="75"/>
      <c r="AX243" s="75"/>
      <c r="AY243" s="75"/>
      <c r="AZ243" s="75"/>
      <c r="BA243" s="75"/>
      <c r="BB243" s="75"/>
      <c r="BC243" s="75"/>
      <c r="BD243" s="75"/>
      <c r="BE243" s="75"/>
      <c r="BF243" s="75"/>
      <c r="BG243" s="75"/>
      <c r="BH243" s="75"/>
      <c r="BI243" s="75"/>
      <c r="BJ243" s="75"/>
      <c r="BK243" s="75"/>
      <c r="BL243" s="75"/>
      <c r="BM243" s="75"/>
      <c r="BN243" s="75"/>
      <c r="BO243" s="75"/>
      <c r="BP243" s="75"/>
      <c r="BQ243" s="75"/>
      <c r="BR243" s="75"/>
      <c r="BS243" s="75"/>
      <c r="BT243" s="75"/>
      <c r="BU243" s="75"/>
      <c r="BV243" s="75"/>
      <c r="BW243" s="75"/>
      <c r="BX243" s="75"/>
      <c r="BY243" s="75"/>
      <c r="BZ243" s="75"/>
      <c r="CA243" s="75"/>
      <c r="CB243" s="75"/>
      <c r="CC243" s="75"/>
      <c r="CD243" s="75"/>
      <c r="CE243" s="75"/>
      <c r="CF243" s="75"/>
      <c r="CG243" s="75"/>
      <c r="CH243" s="75"/>
      <c r="CI243" s="75"/>
      <c r="CJ243" s="75"/>
      <c r="CK243" s="75"/>
      <c r="CL243" s="75"/>
      <c r="CM243" s="75"/>
      <c r="CN243" s="75"/>
      <c r="CO243" s="75"/>
      <c r="CP243" s="75"/>
      <c r="CQ243" s="75"/>
      <c r="CR243" s="75"/>
      <c r="CS243" s="75"/>
      <c r="CT243" s="75"/>
      <c r="CU243" s="75"/>
      <c r="CV243" s="75"/>
      <c r="CW243" s="75"/>
      <c r="CX243" s="75"/>
      <c r="CY243" s="75"/>
      <c r="CZ243" s="75"/>
      <c r="DA243" s="75"/>
      <c r="DB243" s="75"/>
      <c r="DC243" s="75"/>
      <c r="DD243" s="75"/>
    </row>
    <row r="244" spans="1:108" x14ac:dyDescent="0.2">
      <c r="A244" s="70">
        <f t="shared" si="15"/>
        <v>45891</v>
      </c>
      <c r="B244" s="74"/>
      <c r="C244" s="74"/>
      <c r="D244" s="74"/>
      <c r="E244" s="74"/>
      <c r="F244" s="74"/>
      <c r="G244" s="74"/>
      <c r="H244" s="74"/>
      <c r="I244" s="74"/>
      <c r="J244" s="74"/>
      <c r="K244" s="74"/>
      <c r="L244" s="74"/>
      <c r="M244" s="74"/>
      <c r="N244" s="118" t="str">
        <f t="shared" si="12"/>
        <v/>
      </c>
      <c r="O244" s="99">
        <f t="shared" si="13"/>
        <v>0</v>
      </c>
      <c r="P244" s="99">
        <f t="shared" si="14"/>
        <v>0</v>
      </c>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c r="AX244" s="75"/>
      <c r="AY244" s="75"/>
      <c r="AZ244" s="75"/>
      <c r="BA244" s="75"/>
      <c r="BB244" s="75"/>
      <c r="BC244" s="75"/>
      <c r="BD244" s="75"/>
      <c r="BE244" s="75"/>
      <c r="BF244" s="75"/>
      <c r="BG244" s="75"/>
      <c r="BH244" s="75"/>
      <c r="BI244" s="75"/>
      <c r="BJ244" s="75"/>
      <c r="BK244" s="75"/>
      <c r="BL244" s="75"/>
      <c r="BM244" s="75"/>
      <c r="BN244" s="75"/>
      <c r="BO244" s="75"/>
      <c r="BP244" s="75"/>
      <c r="BQ244" s="75"/>
      <c r="BR244" s="75"/>
      <c r="BS244" s="75"/>
      <c r="BT244" s="75"/>
      <c r="BU244" s="75"/>
      <c r="BV244" s="75"/>
      <c r="BW244" s="75"/>
      <c r="BX244" s="75"/>
      <c r="BY244" s="75"/>
      <c r="BZ244" s="75"/>
      <c r="CA244" s="75"/>
      <c r="CB244" s="75"/>
      <c r="CC244" s="75"/>
      <c r="CD244" s="75"/>
      <c r="CE244" s="75"/>
      <c r="CF244" s="75"/>
      <c r="CG244" s="75"/>
      <c r="CH244" s="75"/>
      <c r="CI244" s="75"/>
      <c r="CJ244" s="75"/>
      <c r="CK244" s="75"/>
      <c r="CL244" s="75"/>
      <c r="CM244" s="75"/>
      <c r="CN244" s="75"/>
      <c r="CO244" s="75"/>
      <c r="CP244" s="75"/>
      <c r="CQ244" s="75"/>
      <c r="CR244" s="75"/>
      <c r="CS244" s="75"/>
      <c r="CT244" s="75"/>
      <c r="CU244" s="75"/>
      <c r="CV244" s="75"/>
      <c r="CW244" s="75"/>
      <c r="CX244" s="75"/>
      <c r="CY244" s="75"/>
      <c r="CZ244" s="75"/>
      <c r="DA244" s="75"/>
      <c r="DB244" s="75"/>
      <c r="DC244" s="75"/>
      <c r="DD244" s="75"/>
    </row>
    <row r="245" spans="1:108" x14ac:dyDescent="0.2">
      <c r="A245" s="70">
        <f t="shared" si="15"/>
        <v>45892</v>
      </c>
      <c r="B245" s="74"/>
      <c r="C245" s="74"/>
      <c r="D245" s="74"/>
      <c r="E245" s="74"/>
      <c r="F245" s="74"/>
      <c r="G245" s="74"/>
      <c r="H245" s="74"/>
      <c r="I245" s="74"/>
      <c r="J245" s="74"/>
      <c r="K245" s="74"/>
      <c r="L245" s="74"/>
      <c r="M245" s="74"/>
      <c r="N245" s="118" t="str">
        <f t="shared" si="12"/>
        <v/>
      </c>
      <c r="O245" s="99">
        <f t="shared" si="13"/>
        <v>0</v>
      </c>
      <c r="P245" s="99">
        <f t="shared" si="14"/>
        <v>0</v>
      </c>
      <c r="Q245" s="75"/>
      <c r="R245" s="75"/>
      <c r="S245" s="75"/>
      <c r="T245" s="75"/>
      <c r="U245" s="75"/>
      <c r="V245" s="75"/>
      <c r="W245" s="75"/>
      <c r="X245" s="75"/>
      <c r="Y245" s="75"/>
      <c r="Z245" s="75"/>
      <c r="AA245" s="75"/>
      <c r="AB245" s="75"/>
      <c r="AC245" s="75"/>
      <c r="AD245" s="75"/>
      <c r="AE245" s="75"/>
      <c r="AF245" s="75"/>
      <c r="AG245" s="75"/>
      <c r="AH245" s="75"/>
      <c r="AI245" s="75"/>
      <c r="AJ245" s="75"/>
      <c r="AK245" s="75"/>
      <c r="AL245" s="75"/>
      <c r="AM245" s="75"/>
      <c r="AN245" s="75"/>
      <c r="AO245" s="75"/>
      <c r="AP245" s="75"/>
      <c r="AQ245" s="75"/>
      <c r="AR245" s="75"/>
      <c r="AS245" s="75"/>
      <c r="AT245" s="75"/>
      <c r="AU245" s="75"/>
      <c r="AV245" s="75"/>
      <c r="AW245" s="75"/>
      <c r="AX245" s="75"/>
      <c r="AY245" s="75"/>
      <c r="AZ245" s="75"/>
      <c r="BA245" s="75"/>
      <c r="BB245" s="75"/>
      <c r="BC245" s="75"/>
      <c r="BD245" s="75"/>
      <c r="BE245" s="75"/>
      <c r="BF245" s="75"/>
      <c r="BG245" s="75"/>
      <c r="BH245" s="75"/>
      <c r="BI245" s="75"/>
      <c r="BJ245" s="75"/>
      <c r="BK245" s="75"/>
      <c r="BL245" s="75"/>
      <c r="BM245" s="75"/>
      <c r="BN245" s="75"/>
      <c r="BO245" s="75"/>
      <c r="BP245" s="75"/>
      <c r="BQ245" s="75"/>
      <c r="BR245" s="75"/>
      <c r="BS245" s="75"/>
      <c r="BT245" s="75"/>
      <c r="BU245" s="75"/>
      <c r="BV245" s="75"/>
      <c r="BW245" s="75"/>
      <c r="BX245" s="75"/>
      <c r="BY245" s="75"/>
      <c r="BZ245" s="75"/>
      <c r="CA245" s="75"/>
      <c r="CB245" s="75"/>
      <c r="CC245" s="75"/>
      <c r="CD245" s="75"/>
      <c r="CE245" s="75"/>
      <c r="CF245" s="75"/>
      <c r="CG245" s="75"/>
      <c r="CH245" s="75"/>
      <c r="CI245" s="75"/>
      <c r="CJ245" s="75"/>
      <c r="CK245" s="75"/>
      <c r="CL245" s="75"/>
      <c r="CM245" s="75"/>
      <c r="CN245" s="75"/>
      <c r="CO245" s="75"/>
      <c r="CP245" s="75"/>
      <c r="CQ245" s="75"/>
      <c r="CR245" s="75"/>
      <c r="CS245" s="75"/>
      <c r="CT245" s="75"/>
      <c r="CU245" s="75"/>
      <c r="CV245" s="75"/>
      <c r="CW245" s="75"/>
      <c r="CX245" s="75"/>
      <c r="CY245" s="75"/>
      <c r="CZ245" s="75"/>
      <c r="DA245" s="75"/>
      <c r="DB245" s="75"/>
      <c r="DC245" s="75"/>
      <c r="DD245" s="75"/>
    </row>
    <row r="246" spans="1:108" x14ac:dyDescent="0.2">
      <c r="A246" s="70">
        <f t="shared" si="15"/>
        <v>45893</v>
      </c>
      <c r="B246" s="74"/>
      <c r="C246" s="74"/>
      <c r="D246" s="74"/>
      <c r="E246" s="74"/>
      <c r="F246" s="74"/>
      <c r="G246" s="74"/>
      <c r="H246" s="74"/>
      <c r="I246" s="74"/>
      <c r="J246" s="74"/>
      <c r="K246" s="74"/>
      <c r="L246" s="74"/>
      <c r="M246" s="74"/>
      <c r="N246" s="118" t="str">
        <f t="shared" si="12"/>
        <v/>
      </c>
      <c r="O246" s="99">
        <f t="shared" si="13"/>
        <v>0</v>
      </c>
      <c r="P246" s="99">
        <f t="shared" si="14"/>
        <v>0</v>
      </c>
      <c r="Q246" s="75"/>
      <c r="R246" s="75"/>
      <c r="S246" s="75"/>
      <c r="T246" s="75"/>
      <c r="U246" s="75"/>
      <c r="V246" s="75"/>
      <c r="W246" s="75"/>
      <c r="X246" s="75"/>
      <c r="Y246" s="75"/>
      <c r="Z246" s="75"/>
      <c r="AA246" s="75"/>
      <c r="AB246" s="75"/>
      <c r="AC246" s="75"/>
      <c r="AD246" s="75"/>
      <c r="AE246" s="75"/>
      <c r="AF246" s="75"/>
      <c r="AG246" s="75"/>
      <c r="AH246" s="75"/>
      <c r="AI246" s="75"/>
      <c r="AJ246" s="75"/>
      <c r="AK246" s="75"/>
      <c r="AL246" s="75"/>
      <c r="AM246" s="75"/>
      <c r="AN246" s="75"/>
      <c r="AO246" s="75"/>
      <c r="AP246" s="75"/>
      <c r="AQ246" s="75"/>
      <c r="AR246" s="75"/>
      <c r="AS246" s="75"/>
      <c r="AT246" s="75"/>
      <c r="AU246" s="75"/>
      <c r="AV246" s="75"/>
      <c r="AW246" s="75"/>
      <c r="AX246" s="75"/>
      <c r="AY246" s="75"/>
      <c r="AZ246" s="75"/>
      <c r="BA246" s="75"/>
      <c r="BB246" s="75"/>
      <c r="BC246" s="75"/>
      <c r="BD246" s="75"/>
      <c r="BE246" s="75"/>
      <c r="BF246" s="75"/>
      <c r="BG246" s="75"/>
      <c r="BH246" s="75"/>
      <c r="BI246" s="75"/>
      <c r="BJ246" s="75"/>
      <c r="BK246" s="75"/>
      <c r="BL246" s="75"/>
      <c r="BM246" s="75"/>
      <c r="BN246" s="75"/>
      <c r="BO246" s="75"/>
      <c r="BP246" s="75"/>
      <c r="BQ246" s="75"/>
      <c r="BR246" s="75"/>
      <c r="BS246" s="75"/>
      <c r="BT246" s="75"/>
      <c r="BU246" s="75"/>
      <c r="BV246" s="75"/>
      <c r="BW246" s="75"/>
      <c r="BX246" s="75"/>
      <c r="BY246" s="75"/>
      <c r="BZ246" s="75"/>
      <c r="CA246" s="75"/>
      <c r="CB246" s="75"/>
      <c r="CC246" s="75"/>
      <c r="CD246" s="75"/>
      <c r="CE246" s="75"/>
      <c r="CF246" s="75"/>
      <c r="CG246" s="75"/>
      <c r="CH246" s="75"/>
      <c r="CI246" s="75"/>
      <c r="CJ246" s="75"/>
      <c r="CK246" s="75"/>
      <c r="CL246" s="75"/>
      <c r="CM246" s="75"/>
      <c r="CN246" s="75"/>
      <c r="CO246" s="75"/>
      <c r="CP246" s="75"/>
      <c r="CQ246" s="75"/>
      <c r="CR246" s="75"/>
      <c r="CS246" s="75"/>
      <c r="CT246" s="75"/>
      <c r="CU246" s="75"/>
      <c r="CV246" s="75"/>
      <c r="CW246" s="75"/>
      <c r="CX246" s="75"/>
      <c r="CY246" s="75"/>
      <c r="CZ246" s="75"/>
      <c r="DA246" s="75"/>
      <c r="DB246" s="75"/>
      <c r="DC246" s="75"/>
      <c r="DD246" s="75"/>
    </row>
    <row r="247" spans="1:108" x14ac:dyDescent="0.2">
      <c r="A247" s="70">
        <f t="shared" si="15"/>
        <v>45894</v>
      </c>
      <c r="B247" s="74"/>
      <c r="C247" s="74"/>
      <c r="D247" s="74"/>
      <c r="E247" s="74"/>
      <c r="F247" s="74"/>
      <c r="G247" s="74"/>
      <c r="H247" s="74"/>
      <c r="I247" s="74"/>
      <c r="J247" s="74"/>
      <c r="K247" s="74"/>
      <c r="L247" s="74"/>
      <c r="M247" s="74"/>
      <c r="N247" s="118" t="str">
        <f t="shared" si="12"/>
        <v/>
      </c>
      <c r="O247" s="99">
        <f t="shared" si="13"/>
        <v>0</v>
      </c>
      <c r="P247" s="99">
        <f t="shared" si="14"/>
        <v>0</v>
      </c>
      <c r="Q247" s="75"/>
      <c r="R247" s="75"/>
      <c r="S247" s="75"/>
      <c r="T247" s="75"/>
      <c r="U247" s="75"/>
      <c r="V247" s="75"/>
      <c r="W247" s="75"/>
      <c r="X247" s="75"/>
      <c r="Y247" s="75"/>
      <c r="Z247" s="75"/>
      <c r="AA247" s="75"/>
      <c r="AB247" s="75"/>
      <c r="AC247" s="75"/>
      <c r="AD247" s="75"/>
      <c r="AE247" s="75"/>
      <c r="AF247" s="75"/>
      <c r="AG247" s="75"/>
      <c r="AH247" s="75"/>
      <c r="AI247" s="75"/>
      <c r="AJ247" s="75"/>
      <c r="AK247" s="75"/>
      <c r="AL247" s="75"/>
      <c r="AM247" s="75"/>
      <c r="AN247" s="75"/>
      <c r="AO247" s="75"/>
      <c r="AP247" s="75"/>
      <c r="AQ247" s="75"/>
      <c r="AR247" s="75"/>
      <c r="AS247" s="75"/>
      <c r="AT247" s="75"/>
      <c r="AU247" s="75"/>
      <c r="AV247" s="75"/>
      <c r="AW247" s="75"/>
      <c r="AX247" s="75"/>
      <c r="AY247" s="75"/>
      <c r="AZ247" s="75"/>
      <c r="BA247" s="75"/>
      <c r="BB247" s="75"/>
      <c r="BC247" s="75"/>
      <c r="BD247" s="75"/>
      <c r="BE247" s="75"/>
      <c r="BF247" s="75"/>
      <c r="BG247" s="75"/>
      <c r="BH247" s="75"/>
      <c r="BI247" s="75"/>
      <c r="BJ247" s="75"/>
      <c r="BK247" s="75"/>
      <c r="BL247" s="75"/>
      <c r="BM247" s="75"/>
      <c r="BN247" s="75"/>
      <c r="BO247" s="75"/>
      <c r="BP247" s="75"/>
      <c r="BQ247" s="75"/>
      <c r="BR247" s="75"/>
      <c r="BS247" s="75"/>
      <c r="BT247" s="75"/>
      <c r="BU247" s="75"/>
      <c r="BV247" s="75"/>
      <c r="BW247" s="75"/>
      <c r="BX247" s="75"/>
      <c r="BY247" s="75"/>
      <c r="BZ247" s="75"/>
      <c r="CA247" s="75"/>
      <c r="CB247" s="75"/>
      <c r="CC247" s="75"/>
      <c r="CD247" s="75"/>
      <c r="CE247" s="75"/>
      <c r="CF247" s="75"/>
      <c r="CG247" s="75"/>
      <c r="CH247" s="75"/>
      <c r="CI247" s="75"/>
      <c r="CJ247" s="75"/>
      <c r="CK247" s="75"/>
      <c r="CL247" s="75"/>
      <c r="CM247" s="75"/>
      <c r="CN247" s="75"/>
      <c r="CO247" s="75"/>
      <c r="CP247" s="75"/>
      <c r="CQ247" s="75"/>
      <c r="CR247" s="75"/>
      <c r="CS247" s="75"/>
      <c r="CT247" s="75"/>
      <c r="CU247" s="75"/>
      <c r="CV247" s="75"/>
      <c r="CW247" s="75"/>
      <c r="CX247" s="75"/>
      <c r="CY247" s="75"/>
      <c r="CZ247" s="75"/>
      <c r="DA247" s="75"/>
      <c r="DB247" s="75"/>
      <c r="DC247" s="75"/>
      <c r="DD247" s="75"/>
    </row>
    <row r="248" spans="1:108" x14ac:dyDescent="0.2">
      <c r="A248" s="70">
        <f t="shared" si="15"/>
        <v>45895</v>
      </c>
      <c r="B248" s="74"/>
      <c r="C248" s="74"/>
      <c r="D248" s="74"/>
      <c r="E248" s="74"/>
      <c r="F248" s="74"/>
      <c r="G248" s="74"/>
      <c r="H248" s="74"/>
      <c r="I248" s="74"/>
      <c r="J248" s="74"/>
      <c r="K248" s="74"/>
      <c r="L248" s="74"/>
      <c r="M248" s="74"/>
      <c r="N248" s="118" t="str">
        <f t="shared" si="12"/>
        <v/>
      </c>
      <c r="O248" s="99">
        <f t="shared" si="13"/>
        <v>0</v>
      </c>
      <c r="P248" s="99">
        <f t="shared" si="14"/>
        <v>0</v>
      </c>
      <c r="Q248" s="75"/>
      <c r="R248" s="75"/>
      <c r="S248" s="75"/>
      <c r="T248" s="75"/>
      <c r="U248" s="75"/>
      <c r="V248" s="75"/>
      <c r="W248" s="75"/>
      <c r="X248" s="75"/>
      <c r="Y248" s="75"/>
      <c r="Z248" s="75"/>
      <c r="AA248" s="75"/>
      <c r="AB248" s="75"/>
      <c r="AC248" s="75"/>
      <c r="AD248" s="75"/>
      <c r="AE248" s="75"/>
      <c r="AF248" s="75"/>
      <c r="AG248" s="75"/>
      <c r="AH248" s="75"/>
      <c r="AI248" s="75"/>
      <c r="AJ248" s="75"/>
      <c r="AK248" s="75"/>
      <c r="AL248" s="75"/>
      <c r="AM248" s="75"/>
      <c r="AN248" s="75"/>
      <c r="AO248" s="75"/>
      <c r="AP248" s="75"/>
      <c r="AQ248" s="75"/>
      <c r="AR248" s="75"/>
      <c r="AS248" s="75"/>
      <c r="AT248" s="75"/>
      <c r="AU248" s="75"/>
      <c r="AV248" s="75"/>
      <c r="AW248" s="75"/>
      <c r="AX248" s="75"/>
      <c r="AY248" s="75"/>
      <c r="AZ248" s="75"/>
      <c r="BA248" s="75"/>
      <c r="BB248" s="75"/>
      <c r="BC248" s="75"/>
      <c r="BD248" s="75"/>
      <c r="BE248" s="75"/>
      <c r="BF248" s="75"/>
      <c r="BG248" s="75"/>
      <c r="BH248" s="75"/>
      <c r="BI248" s="75"/>
      <c r="BJ248" s="75"/>
      <c r="BK248" s="75"/>
      <c r="BL248" s="75"/>
      <c r="BM248" s="75"/>
      <c r="BN248" s="75"/>
      <c r="BO248" s="75"/>
      <c r="BP248" s="75"/>
      <c r="BQ248" s="75"/>
      <c r="BR248" s="75"/>
      <c r="BS248" s="75"/>
      <c r="BT248" s="75"/>
      <c r="BU248" s="75"/>
      <c r="BV248" s="75"/>
      <c r="BW248" s="75"/>
      <c r="BX248" s="75"/>
      <c r="BY248" s="75"/>
      <c r="BZ248" s="75"/>
      <c r="CA248" s="75"/>
      <c r="CB248" s="75"/>
      <c r="CC248" s="75"/>
      <c r="CD248" s="75"/>
      <c r="CE248" s="75"/>
      <c r="CF248" s="75"/>
      <c r="CG248" s="75"/>
      <c r="CH248" s="75"/>
      <c r="CI248" s="75"/>
      <c r="CJ248" s="75"/>
      <c r="CK248" s="75"/>
      <c r="CL248" s="75"/>
      <c r="CM248" s="75"/>
      <c r="CN248" s="75"/>
      <c r="CO248" s="75"/>
      <c r="CP248" s="75"/>
      <c r="CQ248" s="75"/>
      <c r="CR248" s="75"/>
      <c r="CS248" s="75"/>
      <c r="CT248" s="75"/>
      <c r="CU248" s="75"/>
      <c r="CV248" s="75"/>
      <c r="CW248" s="75"/>
      <c r="CX248" s="75"/>
      <c r="CY248" s="75"/>
      <c r="CZ248" s="75"/>
      <c r="DA248" s="75"/>
      <c r="DB248" s="75"/>
      <c r="DC248" s="75"/>
      <c r="DD248" s="75"/>
    </row>
    <row r="249" spans="1:108" x14ac:dyDescent="0.2">
      <c r="A249" s="70">
        <f t="shared" si="15"/>
        <v>45896</v>
      </c>
      <c r="B249" s="74"/>
      <c r="C249" s="74"/>
      <c r="D249" s="74"/>
      <c r="E249" s="74"/>
      <c r="F249" s="74"/>
      <c r="G249" s="74"/>
      <c r="H249" s="74"/>
      <c r="I249" s="74"/>
      <c r="J249" s="74"/>
      <c r="K249" s="74"/>
      <c r="L249" s="74"/>
      <c r="M249" s="74"/>
      <c r="N249" s="118" t="str">
        <f t="shared" si="12"/>
        <v/>
      </c>
      <c r="O249" s="99">
        <f t="shared" si="13"/>
        <v>0</v>
      </c>
      <c r="P249" s="99">
        <f t="shared" si="14"/>
        <v>0</v>
      </c>
      <c r="Q249" s="75"/>
      <c r="R249" s="75"/>
      <c r="S249" s="75"/>
      <c r="T249" s="75"/>
      <c r="U249" s="75"/>
      <c r="V249" s="75"/>
      <c r="W249" s="75"/>
      <c r="X249" s="75"/>
      <c r="Y249" s="75"/>
      <c r="Z249" s="75"/>
      <c r="AA249" s="75"/>
      <c r="AB249" s="75"/>
      <c r="AC249" s="75"/>
      <c r="AD249" s="75"/>
      <c r="AE249" s="75"/>
      <c r="AF249" s="75"/>
      <c r="AG249" s="75"/>
      <c r="AH249" s="75"/>
      <c r="AI249" s="75"/>
      <c r="AJ249" s="75"/>
      <c r="AK249" s="75"/>
      <c r="AL249" s="75"/>
      <c r="AM249" s="75"/>
      <c r="AN249" s="75"/>
      <c r="AO249" s="75"/>
      <c r="AP249" s="75"/>
      <c r="AQ249" s="75"/>
      <c r="AR249" s="75"/>
      <c r="AS249" s="75"/>
      <c r="AT249" s="75"/>
      <c r="AU249" s="75"/>
      <c r="AV249" s="75"/>
      <c r="AW249" s="75"/>
      <c r="AX249" s="75"/>
      <c r="AY249" s="75"/>
      <c r="AZ249" s="75"/>
      <c r="BA249" s="75"/>
      <c r="BB249" s="75"/>
      <c r="BC249" s="75"/>
      <c r="BD249" s="75"/>
      <c r="BE249" s="75"/>
      <c r="BF249" s="75"/>
      <c r="BG249" s="75"/>
      <c r="BH249" s="75"/>
      <c r="BI249" s="75"/>
      <c r="BJ249" s="75"/>
      <c r="BK249" s="75"/>
      <c r="BL249" s="75"/>
      <c r="BM249" s="75"/>
      <c r="BN249" s="75"/>
      <c r="BO249" s="75"/>
      <c r="BP249" s="75"/>
      <c r="BQ249" s="75"/>
      <c r="BR249" s="75"/>
      <c r="BS249" s="75"/>
      <c r="BT249" s="75"/>
      <c r="BU249" s="75"/>
      <c r="BV249" s="75"/>
      <c r="BW249" s="75"/>
      <c r="BX249" s="75"/>
      <c r="BY249" s="75"/>
      <c r="BZ249" s="75"/>
      <c r="CA249" s="75"/>
      <c r="CB249" s="75"/>
      <c r="CC249" s="75"/>
      <c r="CD249" s="75"/>
      <c r="CE249" s="75"/>
      <c r="CF249" s="75"/>
      <c r="CG249" s="75"/>
      <c r="CH249" s="75"/>
      <c r="CI249" s="75"/>
      <c r="CJ249" s="75"/>
      <c r="CK249" s="75"/>
      <c r="CL249" s="75"/>
      <c r="CM249" s="75"/>
      <c r="CN249" s="75"/>
      <c r="CO249" s="75"/>
      <c r="CP249" s="75"/>
      <c r="CQ249" s="75"/>
      <c r="CR249" s="75"/>
      <c r="CS249" s="75"/>
      <c r="CT249" s="75"/>
      <c r="CU249" s="75"/>
      <c r="CV249" s="75"/>
      <c r="CW249" s="75"/>
      <c r="CX249" s="75"/>
      <c r="CY249" s="75"/>
      <c r="CZ249" s="75"/>
      <c r="DA249" s="75"/>
      <c r="DB249" s="75"/>
      <c r="DC249" s="75"/>
      <c r="DD249" s="75"/>
    </row>
    <row r="250" spans="1:108" x14ac:dyDescent="0.2">
      <c r="A250" s="70">
        <f t="shared" si="15"/>
        <v>45897</v>
      </c>
      <c r="B250" s="74"/>
      <c r="C250" s="74"/>
      <c r="D250" s="74"/>
      <c r="E250" s="74"/>
      <c r="F250" s="74"/>
      <c r="G250" s="74"/>
      <c r="H250" s="74"/>
      <c r="I250" s="74"/>
      <c r="J250" s="74"/>
      <c r="K250" s="74"/>
      <c r="L250" s="74"/>
      <c r="M250" s="74"/>
      <c r="N250" s="118" t="str">
        <f t="shared" si="12"/>
        <v/>
      </c>
      <c r="O250" s="99">
        <f t="shared" si="13"/>
        <v>0</v>
      </c>
      <c r="P250" s="99">
        <f t="shared" si="14"/>
        <v>0</v>
      </c>
      <c r="Q250" s="75"/>
      <c r="R250" s="75"/>
      <c r="S250" s="75"/>
      <c r="T250" s="75"/>
      <c r="U250" s="75"/>
      <c r="V250" s="75"/>
      <c r="W250" s="75"/>
      <c r="X250" s="75"/>
      <c r="Y250" s="75"/>
      <c r="Z250" s="75"/>
      <c r="AA250" s="75"/>
      <c r="AB250" s="75"/>
      <c r="AC250" s="75"/>
      <c r="AD250" s="75"/>
      <c r="AE250" s="75"/>
      <c r="AF250" s="75"/>
      <c r="AG250" s="75"/>
      <c r="AH250" s="75"/>
      <c r="AI250" s="75"/>
      <c r="AJ250" s="75"/>
      <c r="AK250" s="75"/>
      <c r="AL250" s="75"/>
      <c r="AM250" s="75"/>
      <c r="AN250" s="75"/>
      <c r="AO250" s="75"/>
      <c r="AP250" s="75"/>
      <c r="AQ250" s="75"/>
      <c r="AR250" s="75"/>
      <c r="AS250" s="75"/>
      <c r="AT250" s="75"/>
      <c r="AU250" s="75"/>
      <c r="AV250" s="75"/>
      <c r="AW250" s="75"/>
      <c r="AX250" s="75"/>
      <c r="AY250" s="75"/>
      <c r="AZ250" s="75"/>
      <c r="BA250" s="75"/>
      <c r="BB250" s="75"/>
      <c r="BC250" s="75"/>
      <c r="BD250" s="75"/>
      <c r="BE250" s="75"/>
      <c r="BF250" s="75"/>
      <c r="BG250" s="75"/>
      <c r="BH250" s="75"/>
      <c r="BI250" s="75"/>
      <c r="BJ250" s="75"/>
      <c r="BK250" s="75"/>
      <c r="BL250" s="75"/>
      <c r="BM250" s="75"/>
      <c r="BN250" s="75"/>
      <c r="BO250" s="75"/>
      <c r="BP250" s="75"/>
      <c r="BQ250" s="75"/>
      <c r="BR250" s="75"/>
      <c r="BS250" s="75"/>
      <c r="BT250" s="75"/>
      <c r="BU250" s="75"/>
      <c r="BV250" s="75"/>
      <c r="BW250" s="75"/>
      <c r="BX250" s="75"/>
      <c r="BY250" s="75"/>
      <c r="BZ250" s="75"/>
      <c r="CA250" s="75"/>
      <c r="CB250" s="75"/>
      <c r="CC250" s="75"/>
      <c r="CD250" s="75"/>
      <c r="CE250" s="75"/>
      <c r="CF250" s="75"/>
      <c r="CG250" s="75"/>
      <c r="CH250" s="75"/>
      <c r="CI250" s="75"/>
      <c r="CJ250" s="75"/>
      <c r="CK250" s="75"/>
      <c r="CL250" s="75"/>
      <c r="CM250" s="75"/>
      <c r="CN250" s="75"/>
      <c r="CO250" s="75"/>
      <c r="CP250" s="75"/>
      <c r="CQ250" s="75"/>
      <c r="CR250" s="75"/>
      <c r="CS250" s="75"/>
      <c r="CT250" s="75"/>
      <c r="CU250" s="75"/>
      <c r="CV250" s="75"/>
      <c r="CW250" s="75"/>
      <c r="CX250" s="75"/>
      <c r="CY250" s="75"/>
      <c r="CZ250" s="75"/>
      <c r="DA250" s="75"/>
      <c r="DB250" s="75"/>
      <c r="DC250" s="75"/>
      <c r="DD250" s="75"/>
    </row>
    <row r="251" spans="1:108" x14ac:dyDescent="0.2">
      <c r="A251" s="70">
        <f t="shared" si="15"/>
        <v>45898</v>
      </c>
      <c r="B251" s="74"/>
      <c r="C251" s="74"/>
      <c r="D251" s="74"/>
      <c r="E251" s="74"/>
      <c r="F251" s="74"/>
      <c r="G251" s="74"/>
      <c r="H251" s="74"/>
      <c r="I251" s="74"/>
      <c r="J251" s="74"/>
      <c r="K251" s="74"/>
      <c r="L251" s="74"/>
      <c r="M251" s="74"/>
      <c r="N251" s="118" t="str">
        <f t="shared" si="12"/>
        <v/>
      </c>
      <c r="O251" s="99">
        <f t="shared" si="13"/>
        <v>0</v>
      </c>
      <c r="P251" s="99">
        <f t="shared" si="14"/>
        <v>0</v>
      </c>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5"/>
      <c r="AP251" s="75"/>
      <c r="AQ251" s="75"/>
      <c r="AR251" s="75"/>
      <c r="AS251" s="75"/>
      <c r="AT251" s="75"/>
      <c r="AU251" s="75"/>
      <c r="AV251" s="75"/>
      <c r="AW251" s="75"/>
      <c r="AX251" s="75"/>
      <c r="AY251" s="75"/>
      <c r="AZ251" s="75"/>
      <c r="BA251" s="75"/>
      <c r="BB251" s="75"/>
      <c r="BC251" s="75"/>
      <c r="BD251" s="75"/>
      <c r="BE251" s="75"/>
      <c r="BF251" s="75"/>
      <c r="BG251" s="75"/>
      <c r="BH251" s="75"/>
      <c r="BI251" s="75"/>
      <c r="BJ251" s="75"/>
      <c r="BK251" s="75"/>
      <c r="BL251" s="75"/>
      <c r="BM251" s="75"/>
      <c r="BN251" s="75"/>
      <c r="BO251" s="75"/>
      <c r="BP251" s="75"/>
      <c r="BQ251" s="75"/>
      <c r="BR251" s="75"/>
      <c r="BS251" s="75"/>
      <c r="BT251" s="75"/>
      <c r="BU251" s="75"/>
      <c r="BV251" s="75"/>
      <c r="BW251" s="75"/>
      <c r="BX251" s="75"/>
      <c r="BY251" s="75"/>
      <c r="BZ251" s="75"/>
      <c r="CA251" s="75"/>
      <c r="CB251" s="75"/>
      <c r="CC251" s="75"/>
      <c r="CD251" s="75"/>
      <c r="CE251" s="75"/>
      <c r="CF251" s="75"/>
      <c r="CG251" s="75"/>
      <c r="CH251" s="75"/>
      <c r="CI251" s="75"/>
      <c r="CJ251" s="75"/>
      <c r="CK251" s="75"/>
      <c r="CL251" s="75"/>
      <c r="CM251" s="75"/>
      <c r="CN251" s="75"/>
      <c r="CO251" s="75"/>
      <c r="CP251" s="75"/>
      <c r="CQ251" s="75"/>
      <c r="CR251" s="75"/>
      <c r="CS251" s="75"/>
      <c r="CT251" s="75"/>
      <c r="CU251" s="75"/>
      <c r="CV251" s="75"/>
      <c r="CW251" s="75"/>
      <c r="CX251" s="75"/>
      <c r="CY251" s="75"/>
      <c r="CZ251" s="75"/>
      <c r="DA251" s="75"/>
      <c r="DB251" s="75"/>
      <c r="DC251" s="75"/>
      <c r="DD251" s="75"/>
    </row>
    <row r="252" spans="1:108" x14ac:dyDescent="0.2">
      <c r="A252" s="70">
        <f t="shared" si="15"/>
        <v>45899</v>
      </c>
      <c r="B252" s="74"/>
      <c r="C252" s="74"/>
      <c r="D252" s="74"/>
      <c r="E252" s="74"/>
      <c r="F252" s="74"/>
      <c r="G252" s="74"/>
      <c r="H252" s="74"/>
      <c r="I252" s="74"/>
      <c r="J252" s="74"/>
      <c r="K252" s="74"/>
      <c r="L252" s="74"/>
      <c r="M252" s="74"/>
      <c r="N252" s="118" t="str">
        <f t="shared" si="12"/>
        <v/>
      </c>
      <c r="O252" s="99">
        <f t="shared" si="13"/>
        <v>0</v>
      </c>
      <c r="P252" s="99">
        <f t="shared" si="14"/>
        <v>0</v>
      </c>
      <c r="Q252" s="75"/>
      <c r="R252" s="75"/>
      <c r="S252" s="75"/>
      <c r="T252" s="75"/>
      <c r="U252" s="75"/>
      <c r="V252" s="75"/>
      <c r="W252" s="75"/>
      <c r="X252" s="75"/>
      <c r="Y252" s="75"/>
      <c r="Z252" s="75"/>
      <c r="AA252" s="75"/>
      <c r="AB252" s="75"/>
      <c r="AC252" s="75"/>
      <c r="AD252" s="75"/>
      <c r="AE252" s="75"/>
      <c r="AF252" s="75"/>
      <c r="AG252" s="75"/>
      <c r="AH252" s="75"/>
      <c r="AI252" s="75"/>
      <c r="AJ252" s="75"/>
      <c r="AK252" s="75"/>
      <c r="AL252" s="75"/>
      <c r="AM252" s="75"/>
      <c r="AN252" s="75"/>
      <c r="AO252" s="75"/>
      <c r="AP252" s="75"/>
      <c r="AQ252" s="75"/>
      <c r="AR252" s="75"/>
      <c r="AS252" s="75"/>
      <c r="AT252" s="75"/>
      <c r="AU252" s="75"/>
      <c r="AV252" s="75"/>
      <c r="AW252" s="75"/>
      <c r="AX252" s="75"/>
      <c r="AY252" s="75"/>
      <c r="AZ252" s="75"/>
      <c r="BA252" s="75"/>
      <c r="BB252" s="75"/>
      <c r="BC252" s="75"/>
      <c r="BD252" s="75"/>
      <c r="BE252" s="75"/>
      <c r="BF252" s="75"/>
      <c r="BG252" s="75"/>
      <c r="BH252" s="75"/>
      <c r="BI252" s="75"/>
      <c r="BJ252" s="75"/>
      <c r="BK252" s="75"/>
      <c r="BL252" s="75"/>
      <c r="BM252" s="75"/>
      <c r="BN252" s="75"/>
      <c r="BO252" s="75"/>
      <c r="BP252" s="75"/>
      <c r="BQ252" s="75"/>
      <c r="BR252" s="75"/>
      <c r="BS252" s="75"/>
      <c r="BT252" s="75"/>
      <c r="BU252" s="75"/>
      <c r="BV252" s="75"/>
      <c r="BW252" s="75"/>
      <c r="BX252" s="75"/>
      <c r="BY252" s="75"/>
      <c r="BZ252" s="75"/>
      <c r="CA252" s="75"/>
      <c r="CB252" s="75"/>
      <c r="CC252" s="75"/>
      <c r="CD252" s="75"/>
      <c r="CE252" s="75"/>
      <c r="CF252" s="75"/>
      <c r="CG252" s="75"/>
      <c r="CH252" s="75"/>
      <c r="CI252" s="75"/>
      <c r="CJ252" s="75"/>
      <c r="CK252" s="75"/>
      <c r="CL252" s="75"/>
      <c r="CM252" s="75"/>
      <c r="CN252" s="75"/>
      <c r="CO252" s="75"/>
      <c r="CP252" s="75"/>
      <c r="CQ252" s="75"/>
      <c r="CR252" s="75"/>
      <c r="CS252" s="75"/>
      <c r="CT252" s="75"/>
      <c r="CU252" s="75"/>
      <c r="CV252" s="75"/>
      <c r="CW252" s="75"/>
      <c r="CX252" s="75"/>
      <c r="CY252" s="75"/>
      <c r="CZ252" s="75"/>
      <c r="DA252" s="75"/>
      <c r="DB252" s="75"/>
      <c r="DC252" s="75"/>
      <c r="DD252" s="75"/>
    </row>
    <row r="253" spans="1:108" x14ac:dyDescent="0.2">
      <c r="A253" s="70">
        <f t="shared" si="15"/>
        <v>45900</v>
      </c>
      <c r="B253" s="74"/>
      <c r="C253" s="74"/>
      <c r="D253" s="74"/>
      <c r="E253" s="74"/>
      <c r="F253" s="74"/>
      <c r="G253" s="74"/>
      <c r="H253" s="74"/>
      <c r="I253" s="74"/>
      <c r="J253" s="74"/>
      <c r="K253" s="74"/>
      <c r="L253" s="74"/>
      <c r="M253" s="74"/>
      <c r="N253" s="118" t="str">
        <f t="shared" si="12"/>
        <v/>
      </c>
      <c r="O253" s="99">
        <f t="shared" si="13"/>
        <v>0</v>
      </c>
      <c r="P253" s="99">
        <f t="shared" si="14"/>
        <v>0</v>
      </c>
      <c r="Q253" s="75"/>
      <c r="R253" s="75"/>
      <c r="S253" s="75"/>
      <c r="T253" s="75"/>
      <c r="U253" s="75"/>
      <c r="V253" s="75"/>
      <c r="W253" s="75"/>
      <c r="X253" s="75"/>
      <c r="Y253" s="75"/>
      <c r="Z253" s="75"/>
      <c r="AA253" s="75"/>
      <c r="AB253" s="75"/>
      <c r="AC253" s="75"/>
      <c r="AD253" s="75"/>
      <c r="AE253" s="75"/>
      <c r="AF253" s="75"/>
      <c r="AG253" s="75"/>
      <c r="AH253" s="75"/>
      <c r="AI253" s="75"/>
      <c r="AJ253" s="75"/>
      <c r="AK253" s="75"/>
      <c r="AL253" s="75"/>
      <c r="AM253" s="75"/>
      <c r="AN253" s="75"/>
      <c r="AO253" s="75"/>
      <c r="AP253" s="75"/>
      <c r="AQ253" s="75"/>
      <c r="AR253" s="75"/>
      <c r="AS253" s="75"/>
      <c r="AT253" s="75"/>
      <c r="AU253" s="75"/>
      <c r="AV253" s="75"/>
      <c r="AW253" s="75"/>
      <c r="AX253" s="75"/>
      <c r="AY253" s="75"/>
      <c r="AZ253" s="75"/>
      <c r="BA253" s="75"/>
      <c r="BB253" s="75"/>
      <c r="BC253" s="75"/>
      <c r="BD253" s="75"/>
      <c r="BE253" s="75"/>
      <c r="BF253" s="75"/>
      <c r="BG253" s="75"/>
      <c r="BH253" s="75"/>
      <c r="BI253" s="75"/>
      <c r="BJ253" s="75"/>
      <c r="BK253" s="75"/>
      <c r="BL253" s="75"/>
      <c r="BM253" s="75"/>
      <c r="BN253" s="75"/>
      <c r="BO253" s="75"/>
      <c r="BP253" s="75"/>
      <c r="BQ253" s="75"/>
      <c r="BR253" s="75"/>
      <c r="BS253" s="75"/>
      <c r="BT253" s="75"/>
      <c r="BU253" s="75"/>
      <c r="BV253" s="75"/>
      <c r="BW253" s="75"/>
      <c r="BX253" s="75"/>
      <c r="BY253" s="75"/>
      <c r="BZ253" s="75"/>
      <c r="CA253" s="75"/>
      <c r="CB253" s="75"/>
      <c r="CC253" s="75"/>
      <c r="CD253" s="75"/>
      <c r="CE253" s="75"/>
      <c r="CF253" s="75"/>
      <c r="CG253" s="75"/>
      <c r="CH253" s="75"/>
      <c r="CI253" s="75"/>
      <c r="CJ253" s="75"/>
      <c r="CK253" s="75"/>
      <c r="CL253" s="75"/>
      <c r="CM253" s="75"/>
      <c r="CN253" s="75"/>
      <c r="CO253" s="75"/>
      <c r="CP253" s="75"/>
      <c r="CQ253" s="75"/>
      <c r="CR253" s="75"/>
      <c r="CS253" s="75"/>
      <c r="CT253" s="75"/>
      <c r="CU253" s="75"/>
      <c r="CV253" s="75"/>
      <c r="CW253" s="75"/>
      <c r="CX253" s="75"/>
      <c r="CY253" s="75"/>
      <c r="CZ253" s="75"/>
      <c r="DA253" s="75"/>
      <c r="DB253" s="75"/>
      <c r="DC253" s="75"/>
      <c r="DD253" s="75"/>
    </row>
    <row r="254" spans="1:108" x14ac:dyDescent="0.2">
      <c r="A254" s="70">
        <f t="shared" si="15"/>
        <v>45901</v>
      </c>
      <c r="B254" s="74"/>
      <c r="C254" s="74"/>
      <c r="D254" s="74"/>
      <c r="E254" s="74"/>
      <c r="F254" s="74"/>
      <c r="G254" s="74"/>
      <c r="H254" s="74"/>
      <c r="I254" s="74"/>
      <c r="J254" s="74"/>
      <c r="K254" s="74"/>
      <c r="L254" s="74"/>
      <c r="M254" s="74"/>
      <c r="N254" s="118" t="str">
        <f t="shared" si="12"/>
        <v/>
      </c>
      <c r="O254" s="99">
        <f t="shared" si="13"/>
        <v>0</v>
      </c>
      <c r="P254" s="99">
        <f t="shared" si="14"/>
        <v>0</v>
      </c>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c r="AX254" s="75"/>
      <c r="AY254" s="75"/>
      <c r="AZ254" s="75"/>
      <c r="BA254" s="75"/>
      <c r="BB254" s="75"/>
      <c r="BC254" s="75"/>
      <c r="BD254" s="75"/>
      <c r="BE254" s="75"/>
      <c r="BF254" s="75"/>
      <c r="BG254" s="75"/>
      <c r="BH254" s="75"/>
      <c r="BI254" s="75"/>
      <c r="BJ254" s="75"/>
      <c r="BK254" s="75"/>
      <c r="BL254" s="75"/>
      <c r="BM254" s="75"/>
      <c r="BN254" s="75"/>
      <c r="BO254" s="75"/>
      <c r="BP254" s="75"/>
      <c r="BQ254" s="75"/>
      <c r="BR254" s="75"/>
      <c r="BS254" s="75"/>
      <c r="BT254" s="75"/>
      <c r="BU254" s="75"/>
      <c r="BV254" s="75"/>
      <c r="BW254" s="75"/>
      <c r="BX254" s="75"/>
      <c r="BY254" s="75"/>
      <c r="BZ254" s="75"/>
      <c r="CA254" s="75"/>
      <c r="CB254" s="75"/>
      <c r="CC254" s="75"/>
      <c r="CD254" s="75"/>
      <c r="CE254" s="75"/>
      <c r="CF254" s="75"/>
      <c r="CG254" s="75"/>
      <c r="CH254" s="75"/>
      <c r="CI254" s="75"/>
      <c r="CJ254" s="75"/>
      <c r="CK254" s="75"/>
      <c r="CL254" s="75"/>
      <c r="CM254" s="75"/>
      <c r="CN254" s="75"/>
      <c r="CO254" s="75"/>
      <c r="CP254" s="75"/>
      <c r="CQ254" s="75"/>
      <c r="CR254" s="75"/>
      <c r="CS254" s="75"/>
      <c r="CT254" s="75"/>
      <c r="CU254" s="75"/>
      <c r="CV254" s="75"/>
      <c r="CW254" s="75"/>
      <c r="CX254" s="75"/>
      <c r="CY254" s="75"/>
      <c r="CZ254" s="75"/>
      <c r="DA254" s="75"/>
      <c r="DB254" s="75"/>
      <c r="DC254" s="75"/>
      <c r="DD254" s="75"/>
    </row>
    <row r="255" spans="1:108" x14ac:dyDescent="0.2">
      <c r="A255" s="70">
        <f t="shared" si="15"/>
        <v>45902</v>
      </c>
      <c r="B255" s="74"/>
      <c r="C255" s="74"/>
      <c r="D255" s="74"/>
      <c r="E255" s="74"/>
      <c r="F255" s="74"/>
      <c r="G255" s="74"/>
      <c r="H255" s="74"/>
      <c r="I255" s="74"/>
      <c r="J255" s="74"/>
      <c r="K255" s="74"/>
      <c r="L255" s="74"/>
      <c r="M255" s="74"/>
      <c r="N255" s="118" t="str">
        <f t="shared" si="12"/>
        <v/>
      </c>
      <c r="O255" s="99">
        <f t="shared" si="13"/>
        <v>0</v>
      </c>
      <c r="P255" s="99">
        <f t="shared" si="14"/>
        <v>0</v>
      </c>
      <c r="Q255" s="75"/>
      <c r="R255" s="75"/>
      <c r="S255" s="75"/>
      <c r="T255" s="75"/>
      <c r="U255" s="75"/>
      <c r="V255" s="75"/>
      <c r="W255" s="75"/>
      <c r="X255" s="75"/>
      <c r="Y255" s="75"/>
      <c r="Z255" s="75"/>
      <c r="AA255" s="75"/>
      <c r="AB255" s="75"/>
      <c r="AC255" s="75"/>
      <c r="AD255" s="75"/>
      <c r="AE255" s="75"/>
      <c r="AF255" s="75"/>
      <c r="AG255" s="75"/>
      <c r="AH255" s="75"/>
      <c r="AI255" s="75"/>
      <c r="AJ255" s="75"/>
      <c r="AK255" s="75"/>
      <c r="AL255" s="75"/>
      <c r="AM255" s="75"/>
      <c r="AN255" s="75"/>
      <c r="AO255" s="75"/>
      <c r="AP255" s="75"/>
      <c r="AQ255" s="75"/>
      <c r="AR255" s="75"/>
      <c r="AS255" s="75"/>
      <c r="AT255" s="75"/>
      <c r="AU255" s="75"/>
      <c r="AV255" s="75"/>
      <c r="AW255" s="75"/>
      <c r="AX255" s="75"/>
      <c r="AY255" s="75"/>
      <c r="AZ255" s="75"/>
      <c r="BA255" s="75"/>
      <c r="BB255" s="75"/>
      <c r="BC255" s="75"/>
      <c r="BD255" s="75"/>
      <c r="BE255" s="75"/>
      <c r="BF255" s="75"/>
      <c r="BG255" s="75"/>
      <c r="BH255" s="75"/>
      <c r="BI255" s="75"/>
      <c r="BJ255" s="75"/>
      <c r="BK255" s="75"/>
      <c r="BL255" s="75"/>
      <c r="BM255" s="75"/>
      <c r="BN255" s="75"/>
      <c r="BO255" s="75"/>
      <c r="BP255" s="75"/>
      <c r="BQ255" s="75"/>
      <c r="BR255" s="75"/>
      <c r="BS255" s="75"/>
      <c r="BT255" s="75"/>
      <c r="BU255" s="75"/>
      <c r="BV255" s="75"/>
      <c r="BW255" s="75"/>
      <c r="BX255" s="75"/>
      <c r="BY255" s="75"/>
      <c r="BZ255" s="75"/>
      <c r="CA255" s="75"/>
      <c r="CB255" s="75"/>
      <c r="CC255" s="75"/>
      <c r="CD255" s="75"/>
      <c r="CE255" s="75"/>
      <c r="CF255" s="75"/>
      <c r="CG255" s="75"/>
      <c r="CH255" s="75"/>
      <c r="CI255" s="75"/>
      <c r="CJ255" s="75"/>
      <c r="CK255" s="75"/>
      <c r="CL255" s="75"/>
      <c r="CM255" s="75"/>
      <c r="CN255" s="75"/>
      <c r="CO255" s="75"/>
      <c r="CP255" s="75"/>
      <c r="CQ255" s="75"/>
      <c r="CR255" s="75"/>
      <c r="CS255" s="75"/>
      <c r="CT255" s="75"/>
      <c r="CU255" s="75"/>
      <c r="CV255" s="75"/>
      <c r="CW255" s="75"/>
      <c r="CX255" s="75"/>
      <c r="CY255" s="75"/>
      <c r="CZ255" s="75"/>
      <c r="DA255" s="75"/>
      <c r="DB255" s="75"/>
      <c r="DC255" s="75"/>
      <c r="DD255" s="75"/>
    </row>
    <row r="256" spans="1:108" x14ac:dyDescent="0.2">
      <c r="A256" s="70">
        <f t="shared" si="15"/>
        <v>45903</v>
      </c>
      <c r="B256" s="74"/>
      <c r="C256" s="74"/>
      <c r="D256" s="74"/>
      <c r="E256" s="74"/>
      <c r="F256" s="74"/>
      <c r="G256" s="74"/>
      <c r="H256" s="74"/>
      <c r="I256" s="74"/>
      <c r="J256" s="74"/>
      <c r="K256" s="74"/>
      <c r="L256" s="74"/>
      <c r="M256" s="74"/>
      <c r="N256" s="118" t="str">
        <f t="shared" si="12"/>
        <v/>
      </c>
      <c r="O256" s="99">
        <f t="shared" si="13"/>
        <v>0</v>
      </c>
      <c r="P256" s="99">
        <f t="shared" si="14"/>
        <v>0</v>
      </c>
      <c r="Q256" s="75"/>
      <c r="R256" s="75"/>
      <c r="S256" s="75"/>
      <c r="T256" s="75"/>
      <c r="U256" s="75"/>
      <c r="V256" s="75"/>
      <c r="W256" s="75"/>
      <c r="X256" s="75"/>
      <c r="Y256" s="75"/>
      <c r="Z256" s="75"/>
      <c r="AA256" s="75"/>
      <c r="AB256" s="75"/>
      <c r="AC256" s="75"/>
      <c r="AD256" s="75"/>
      <c r="AE256" s="75"/>
      <c r="AF256" s="75"/>
      <c r="AG256" s="75"/>
      <c r="AH256" s="75"/>
      <c r="AI256" s="75"/>
      <c r="AJ256" s="75"/>
      <c r="AK256" s="75"/>
      <c r="AL256" s="75"/>
      <c r="AM256" s="75"/>
      <c r="AN256" s="75"/>
      <c r="AO256" s="75"/>
      <c r="AP256" s="75"/>
      <c r="AQ256" s="75"/>
      <c r="AR256" s="75"/>
      <c r="AS256" s="75"/>
      <c r="AT256" s="75"/>
      <c r="AU256" s="75"/>
      <c r="AV256" s="75"/>
      <c r="AW256" s="75"/>
      <c r="AX256" s="75"/>
      <c r="AY256" s="75"/>
      <c r="AZ256" s="75"/>
      <c r="BA256" s="75"/>
      <c r="BB256" s="75"/>
      <c r="BC256" s="75"/>
      <c r="BD256" s="75"/>
      <c r="BE256" s="75"/>
      <c r="BF256" s="75"/>
      <c r="BG256" s="75"/>
      <c r="BH256" s="75"/>
      <c r="BI256" s="75"/>
      <c r="BJ256" s="75"/>
      <c r="BK256" s="75"/>
      <c r="BL256" s="75"/>
      <c r="BM256" s="75"/>
      <c r="BN256" s="75"/>
      <c r="BO256" s="75"/>
      <c r="BP256" s="75"/>
      <c r="BQ256" s="75"/>
      <c r="BR256" s="75"/>
      <c r="BS256" s="75"/>
      <c r="BT256" s="75"/>
      <c r="BU256" s="75"/>
      <c r="BV256" s="75"/>
      <c r="BW256" s="75"/>
      <c r="BX256" s="75"/>
      <c r="BY256" s="75"/>
      <c r="BZ256" s="75"/>
      <c r="CA256" s="75"/>
      <c r="CB256" s="75"/>
      <c r="CC256" s="75"/>
      <c r="CD256" s="75"/>
      <c r="CE256" s="75"/>
      <c r="CF256" s="75"/>
      <c r="CG256" s="75"/>
      <c r="CH256" s="75"/>
      <c r="CI256" s="75"/>
      <c r="CJ256" s="75"/>
      <c r="CK256" s="75"/>
      <c r="CL256" s="75"/>
      <c r="CM256" s="75"/>
      <c r="CN256" s="75"/>
      <c r="CO256" s="75"/>
      <c r="CP256" s="75"/>
      <c r="CQ256" s="75"/>
      <c r="CR256" s="75"/>
      <c r="CS256" s="75"/>
      <c r="CT256" s="75"/>
      <c r="CU256" s="75"/>
      <c r="CV256" s="75"/>
      <c r="CW256" s="75"/>
      <c r="CX256" s="75"/>
      <c r="CY256" s="75"/>
      <c r="CZ256" s="75"/>
      <c r="DA256" s="75"/>
      <c r="DB256" s="75"/>
      <c r="DC256" s="75"/>
      <c r="DD256" s="75"/>
    </row>
    <row r="257" spans="1:108" x14ac:dyDescent="0.2">
      <c r="A257" s="70">
        <f t="shared" si="15"/>
        <v>45904</v>
      </c>
      <c r="B257" s="74"/>
      <c r="C257" s="74"/>
      <c r="D257" s="74"/>
      <c r="E257" s="74"/>
      <c r="F257" s="74"/>
      <c r="G257" s="74"/>
      <c r="H257" s="74"/>
      <c r="I257" s="74"/>
      <c r="J257" s="74"/>
      <c r="K257" s="74"/>
      <c r="L257" s="74"/>
      <c r="M257" s="74"/>
      <c r="N257" s="118" t="str">
        <f t="shared" si="12"/>
        <v/>
      </c>
      <c r="O257" s="99">
        <f t="shared" si="13"/>
        <v>0</v>
      </c>
      <c r="P257" s="99">
        <f t="shared" si="14"/>
        <v>0</v>
      </c>
      <c r="Q257" s="75"/>
      <c r="R257" s="75"/>
      <c r="S257" s="75"/>
      <c r="T257" s="75"/>
      <c r="U257" s="75"/>
      <c r="V257" s="75"/>
      <c r="W257" s="75"/>
      <c r="X257" s="75"/>
      <c r="Y257" s="75"/>
      <c r="Z257" s="75"/>
      <c r="AA257" s="75"/>
      <c r="AB257" s="75"/>
      <c r="AC257" s="75"/>
      <c r="AD257" s="75"/>
      <c r="AE257" s="75"/>
      <c r="AF257" s="75"/>
      <c r="AG257" s="75"/>
      <c r="AH257" s="75"/>
      <c r="AI257" s="75"/>
      <c r="AJ257" s="75"/>
      <c r="AK257" s="75"/>
      <c r="AL257" s="75"/>
      <c r="AM257" s="75"/>
      <c r="AN257" s="75"/>
      <c r="AO257" s="75"/>
      <c r="AP257" s="75"/>
      <c r="AQ257" s="75"/>
      <c r="AR257" s="75"/>
      <c r="AS257" s="75"/>
      <c r="AT257" s="75"/>
      <c r="AU257" s="75"/>
      <c r="AV257" s="75"/>
      <c r="AW257" s="75"/>
      <c r="AX257" s="75"/>
      <c r="AY257" s="75"/>
      <c r="AZ257" s="75"/>
      <c r="BA257" s="75"/>
      <c r="BB257" s="75"/>
      <c r="BC257" s="75"/>
      <c r="BD257" s="75"/>
      <c r="BE257" s="75"/>
      <c r="BF257" s="75"/>
      <c r="BG257" s="75"/>
      <c r="BH257" s="75"/>
      <c r="BI257" s="75"/>
      <c r="BJ257" s="75"/>
      <c r="BK257" s="75"/>
      <c r="BL257" s="75"/>
      <c r="BM257" s="75"/>
      <c r="BN257" s="75"/>
      <c r="BO257" s="75"/>
      <c r="BP257" s="75"/>
      <c r="BQ257" s="75"/>
      <c r="BR257" s="75"/>
      <c r="BS257" s="75"/>
      <c r="BT257" s="75"/>
      <c r="BU257" s="75"/>
      <c r="BV257" s="75"/>
      <c r="BW257" s="75"/>
      <c r="BX257" s="75"/>
      <c r="BY257" s="75"/>
      <c r="BZ257" s="75"/>
      <c r="CA257" s="75"/>
      <c r="CB257" s="75"/>
      <c r="CC257" s="75"/>
      <c r="CD257" s="75"/>
      <c r="CE257" s="75"/>
      <c r="CF257" s="75"/>
      <c r="CG257" s="75"/>
      <c r="CH257" s="75"/>
      <c r="CI257" s="75"/>
      <c r="CJ257" s="75"/>
      <c r="CK257" s="75"/>
      <c r="CL257" s="75"/>
      <c r="CM257" s="75"/>
      <c r="CN257" s="75"/>
      <c r="CO257" s="75"/>
      <c r="CP257" s="75"/>
      <c r="CQ257" s="75"/>
      <c r="CR257" s="75"/>
      <c r="CS257" s="75"/>
      <c r="CT257" s="75"/>
      <c r="CU257" s="75"/>
      <c r="CV257" s="75"/>
      <c r="CW257" s="75"/>
      <c r="CX257" s="75"/>
      <c r="CY257" s="75"/>
      <c r="CZ257" s="75"/>
      <c r="DA257" s="75"/>
      <c r="DB257" s="75"/>
      <c r="DC257" s="75"/>
      <c r="DD257" s="75"/>
    </row>
    <row r="258" spans="1:108" x14ac:dyDescent="0.2">
      <c r="A258" s="70">
        <f t="shared" si="15"/>
        <v>45905</v>
      </c>
      <c r="B258" s="74"/>
      <c r="C258" s="74"/>
      <c r="D258" s="74"/>
      <c r="E258" s="74"/>
      <c r="F258" s="74"/>
      <c r="G258" s="74"/>
      <c r="H258" s="74"/>
      <c r="I258" s="74"/>
      <c r="J258" s="74"/>
      <c r="K258" s="74"/>
      <c r="L258" s="74"/>
      <c r="M258" s="74"/>
      <c r="N258" s="118" t="str">
        <f t="shared" si="12"/>
        <v/>
      </c>
      <c r="O258" s="99">
        <f t="shared" si="13"/>
        <v>0</v>
      </c>
      <c r="P258" s="99">
        <f t="shared" si="14"/>
        <v>0</v>
      </c>
      <c r="Q258" s="75"/>
      <c r="R258" s="75"/>
      <c r="S258" s="75"/>
      <c r="T258" s="75"/>
      <c r="U258" s="75"/>
      <c r="V258" s="75"/>
      <c r="W258" s="75"/>
      <c r="X258" s="75"/>
      <c r="Y258" s="75"/>
      <c r="Z258" s="75"/>
      <c r="AA258" s="75"/>
      <c r="AB258" s="75"/>
      <c r="AC258" s="75"/>
      <c r="AD258" s="75"/>
      <c r="AE258" s="75"/>
      <c r="AF258" s="75"/>
      <c r="AG258" s="75"/>
      <c r="AH258" s="75"/>
      <c r="AI258" s="75"/>
      <c r="AJ258" s="75"/>
      <c r="AK258" s="75"/>
      <c r="AL258" s="75"/>
      <c r="AM258" s="75"/>
      <c r="AN258" s="75"/>
      <c r="AO258" s="75"/>
      <c r="AP258" s="75"/>
      <c r="AQ258" s="75"/>
      <c r="AR258" s="75"/>
      <c r="AS258" s="75"/>
      <c r="AT258" s="75"/>
      <c r="AU258" s="75"/>
      <c r="AV258" s="75"/>
      <c r="AW258" s="75"/>
      <c r="AX258" s="75"/>
      <c r="AY258" s="75"/>
      <c r="AZ258" s="75"/>
      <c r="BA258" s="75"/>
      <c r="BB258" s="75"/>
      <c r="BC258" s="75"/>
      <c r="BD258" s="75"/>
      <c r="BE258" s="75"/>
      <c r="BF258" s="75"/>
      <c r="BG258" s="75"/>
      <c r="BH258" s="75"/>
      <c r="BI258" s="75"/>
      <c r="BJ258" s="75"/>
      <c r="BK258" s="75"/>
      <c r="BL258" s="75"/>
      <c r="BM258" s="75"/>
      <c r="BN258" s="75"/>
      <c r="BO258" s="75"/>
      <c r="BP258" s="75"/>
      <c r="BQ258" s="75"/>
      <c r="BR258" s="75"/>
      <c r="BS258" s="75"/>
      <c r="BT258" s="75"/>
      <c r="BU258" s="75"/>
      <c r="BV258" s="75"/>
      <c r="BW258" s="75"/>
      <c r="BX258" s="75"/>
      <c r="BY258" s="75"/>
      <c r="BZ258" s="75"/>
      <c r="CA258" s="75"/>
      <c r="CB258" s="75"/>
      <c r="CC258" s="75"/>
      <c r="CD258" s="75"/>
      <c r="CE258" s="75"/>
      <c r="CF258" s="75"/>
      <c r="CG258" s="75"/>
      <c r="CH258" s="75"/>
      <c r="CI258" s="75"/>
      <c r="CJ258" s="75"/>
      <c r="CK258" s="75"/>
      <c r="CL258" s="75"/>
      <c r="CM258" s="75"/>
      <c r="CN258" s="75"/>
      <c r="CO258" s="75"/>
      <c r="CP258" s="75"/>
      <c r="CQ258" s="75"/>
      <c r="CR258" s="75"/>
      <c r="CS258" s="75"/>
      <c r="CT258" s="75"/>
      <c r="CU258" s="75"/>
      <c r="CV258" s="75"/>
      <c r="CW258" s="75"/>
      <c r="CX258" s="75"/>
      <c r="CY258" s="75"/>
      <c r="CZ258" s="75"/>
      <c r="DA258" s="75"/>
      <c r="DB258" s="75"/>
      <c r="DC258" s="75"/>
      <c r="DD258" s="75"/>
    </row>
    <row r="259" spans="1:108" x14ac:dyDescent="0.2">
      <c r="A259" s="70">
        <f t="shared" si="15"/>
        <v>45906</v>
      </c>
      <c r="B259" s="74"/>
      <c r="C259" s="74"/>
      <c r="D259" s="74"/>
      <c r="E259" s="74"/>
      <c r="F259" s="74"/>
      <c r="G259" s="74"/>
      <c r="H259" s="74"/>
      <c r="I259" s="74"/>
      <c r="J259" s="74"/>
      <c r="K259" s="74"/>
      <c r="L259" s="74"/>
      <c r="M259" s="74"/>
      <c r="N259" s="118" t="str">
        <f t="shared" si="12"/>
        <v/>
      </c>
      <c r="O259" s="99">
        <f t="shared" si="13"/>
        <v>0</v>
      </c>
      <c r="P259" s="99">
        <f t="shared" si="14"/>
        <v>0</v>
      </c>
      <c r="Q259" s="75"/>
      <c r="R259" s="75"/>
      <c r="S259" s="75"/>
      <c r="T259" s="75"/>
      <c r="U259" s="75"/>
      <c r="V259" s="75"/>
      <c r="W259" s="75"/>
      <c r="X259" s="75"/>
      <c r="Y259" s="75"/>
      <c r="Z259" s="75"/>
      <c r="AA259" s="75"/>
      <c r="AB259" s="75"/>
      <c r="AC259" s="75"/>
      <c r="AD259" s="75"/>
      <c r="AE259" s="75"/>
      <c r="AF259" s="75"/>
      <c r="AG259" s="75"/>
      <c r="AH259" s="75"/>
      <c r="AI259" s="75"/>
      <c r="AJ259" s="75"/>
      <c r="AK259" s="75"/>
      <c r="AL259" s="75"/>
      <c r="AM259" s="75"/>
      <c r="AN259" s="75"/>
      <c r="AO259" s="75"/>
      <c r="AP259" s="75"/>
      <c r="AQ259" s="75"/>
      <c r="AR259" s="75"/>
      <c r="AS259" s="75"/>
      <c r="AT259" s="75"/>
      <c r="AU259" s="75"/>
      <c r="AV259" s="75"/>
      <c r="AW259" s="75"/>
      <c r="AX259" s="75"/>
      <c r="AY259" s="75"/>
      <c r="AZ259" s="75"/>
      <c r="BA259" s="75"/>
      <c r="BB259" s="75"/>
      <c r="BC259" s="75"/>
      <c r="BD259" s="75"/>
      <c r="BE259" s="75"/>
      <c r="BF259" s="75"/>
      <c r="BG259" s="75"/>
      <c r="BH259" s="75"/>
      <c r="BI259" s="75"/>
      <c r="BJ259" s="75"/>
      <c r="BK259" s="75"/>
      <c r="BL259" s="75"/>
      <c r="BM259" s="75"/>
      <c r="BN259" s="75"/>
      <c r="BO259" s="75"/>
      <c r="BP259" s="75"/>
      <c r="BQ259" s="75"/>
      <c r="BR259" s="75"/>
      <c r="BS259" s="75"/>
      <c r="BT259" s="75"/>
      <c r="BU259" s="75"/>
      <c r="BV259" s="75"/>
      <c r="BW259" s="75"/>
      <c r="BX259" s="75"/>
      <c r="BY259" s="75"/>
      <c r="BZ259" s="75"/>
      <c r="CA259" s="75"/>
      <c r="CB259" s="75"/>
      <c r="CC259" s="75"/>
      <c r="CD259" s="75"/>
      <c r="CE259" s="75"/>
      <c r="CF259" s="75"/>
      <c r="CG259" s="75"/>
      <c r="CH259" s="75"/>
      <c r="CI259" s="75"/>
      <c r="CJ259" s="75"/>
      <c r="CK259" s="75"/>
      <c r="CL259" s="75"/>
      <c r="CM259" s="75"/>
      <c r="CN259" s="75"/>
      <c r="CO259" s="75"/>
      <c r="CP259" s="75"/>
      <c r="CQ259" s="75"/>
      <c r="CR259" s="75"/>
      <c r="CS259" s="75"/>
      <c r="CT259" s="75"/>
      <c r="CU259" s="75"/>
      <c r="CV259" s="75"/>
      <c r="CW259" s="75"/>
      <c r="CX259" s="75"/>
      <c r="CY259" s="75"/>
      <c r="CZ259" s="75"/>
      <c r="DA259" s="75"/>
      <c r="DB259" s="75"/>
      <c r="DC259" s="75"/>
      <c r="DD259" s="75"/>
    </row>
    <row r="260" spans="1:108" x14ac:dyDescent="0.2">
      <c r="A260" s="70">
        <f t="shared" si="15"/>
        <v>45907</v>
      </c>
      <c r="B260" s="74"/>
      <c r="C260" s="74"/>
      <c r="D260" s="74"/>
      <c r="E260" s="74"/>
      <c r="F260" s="74"/>
      <c r="G260" s="74"/>
      <c r="H260" s="74"/>
      <c r="I260" s="74"/>
      <c r="J260" s="74"/>
      <c r="K260" s="74"/>
      <c r="L260" s="74"/>
      <c r="M260" s="74"/>
      <c r="N260" s="118" t="str">
        <f t="shared" si="12"/>
        <v/>
      </c>
      <c r="O260" s="99">
        <f t="shared" si="13"/>
        <v>0</v>
      </c>
      <c r="P260" s="99">
        <f t="shared" si="14"/>
        <v>0</v>
      </c>
      <c r="Q260" s="75"/>
      <c r="R260" s="75"/>
      <c r="S260" s="75"/>
      <c r="T260" s="75"/>
      <c r="U260" s="75"/>
      <c r="V260" s="75"/>
      <c r="W260" s="75"/>
      <c r="X260" s="75"/>
      <c r="Y260" s="75"/>
      <c r="Z260" s="75"/>
      <c r="AA260" s="75"/>
      <c r="AB260" s="75"/>
      <c r="AC260" s="75"/>
      <c r="AD260" s="75"/>
      <c r="AE260" s="75"/>
      <c r="AF260" s="75"/>
      <c r="AG260" s="75"/>
      <c r="AH260" s="75"/>
      <c r="AI260" s="75"/>
      <c r="AJ260" s="75"/>
      <c r="AK260" s="75"/>
      <c r="AL260" s="75"/>
      <c r="AM260" s="75"/>
      <c r="AN260" s="75"/>
      <c r="AO260" s="75"/>
      <c r="AP260" s="75"/>
      <c r="AQ260" s="75"/>
      <c r="AR260" s="75"/>
      <c r="AS260" s="75"/>
      <c r="AT260" s="75"/>
      <c r="AU260" s="75"/>
      <c r="AV260" s="75"/>
      <c r="AW260" s="75"/>
      <c r="AX260" s="75"/>
      <c r="AY260" s="75"/>
      <c r="AZ260" s="75"/>
      <c r="BA260" s="75"/>
      <c r="BB260" s="75"/>
      <c r="BC260" s="75"/>
      <c r="BD260" s="75"/>
      <c r="BE260" s="75"/>
      <c r="BF260" s="75"/>
      <c r="BG260" s="75"/>
      <c r="BH260" s="75"/>
      <c r="BI260" s="75"/>
      <c r="BJ260" s="75"/>
      <c r="BK260" s="75"/>
      <c r="BL260" s="75"/>
      <c r="BM260" s="75"/>
      <c r="BN260" s="75"/>
      <c r="BO260" s="75"/>
      <c r="BP260" s="75"/>
      <c r="BQ260" s="75"/>
      <c r="BR260" s="75"/>
      <c r="BS260" s="75"/>
      <c r="BT260" s="75"/>
      <c r="BU260" s="75"/>
      <c r="BV260" s="75"/>
      <c r="BW260" s="75"/>
      <c r="BX260" s="75"/>
      <c r="BY260" s="75"/>
      <c r="BZ260" s="75"/>
      <c r="CA260" s="75"/>
      <c r="CB260" s="75"/>
      <c r="CC260" s="75"/>
      <c r="CD260" s="75"/>
      <c r="CE260" s="75"/>
      <c r="CF260" s="75"/>
      <c r="CG260" s="75"/>
      <c r="CH260" s="75"/>
      <c r="CI260" s="75"/>
      <c r="CJ260" s="75"/>
      <c r="CK260" s="75"/>
      <c r="CL260" s="75"/>
      <c r="CM260" s="75"/>
      <c r="CN260" s="75"/>
      <c r="CO260" s="75"/>
      <c r="CP260" s="75"/>
      <c r="CQ260" s="75"/>
      <c r="CR260" s="75"/>
      <c r="CS260" s="75"/>
      <c r="CT260" s="75"/>
      <c r="CU260" s="75"/>
      <c r="CV260" s="75"/>
      <c r="CW260" s="75"/>
      <c r="CX260" s="75"/>
      <c r="CY260" s="75"/>
      <c r="CZ260" s="75"/>
      <c r="DA260" s="75"/>
      <c r="DB260" s="75"/>
      <c r="DC260" s="75"/>
      <c r="DD260" s="75"/>
    </row>
    <row r="261" spans="1:108" x14ac:dyDescent="0.2">
      <c r="A261" s="70">
        <f t="shared" si="15"/>
        <v>45908</v>
      </c>
      <c r="B261" s="74"/>
      <c r="C261" s="74"/>
      <c r="D261" s="74"/>
      <c r="E261" s="74"/>
      <c r="F261" s="74"/>
      <c r="G261" s="74"/>
      <c r="H261" s="74"/>
      <c r="I261" s="74"/>
      <c r="J261" s="74"/>
      <c r="K261" s="74"/>
      <c r="L261" s="74"/>
      <c r="M261" s="74"/>
      <c r="N261" s="118" t="str">
        <f t="shared" si="12"/>
        <v/>
      </c>
      <c r="O261" s="99">
        <f t="shared" si="13"/>
        <v>0</v>
      </c>
      <c r="P261" s="99">
        <f t="shared" si="14"/>
        <v>0</v>
      </c>
      <c r="Q261" s="75"/>
      <c r="R261" s="75"/>
      <c r="S261" s="75"/>
      <c r="T261" s="75"/>
      <c r="U261" s="75"/>
      <c r="V261" s="75"/>
      <c r="W261" s="75"/>
      <c r="X261" s="75"/>
      <c r="Y261" s="75"/>
      <c r="Z261" s="75"/>
      <c r="AA261" s="75"/>
      <c r="AB261" s="75"/>
      <c r="AC261" s="75"/>
      <c r="AD261" s="75"/>
      <c r="AE261" s="75"/>
      <c r="AF261" s="75"/>
      <c r="AG261" s="75"/>
      <c r="AH261" s="75"/>
      <c r="AI261" s="75"/>
      <c r="AJ261" s="75"/>
      <c r="AK261" s="75"/>
      <c r="AL261" s="75"/>
      <c r="AM261" s="75"/>
      <c r="AN261" s="75"/>
      <c r="AO261" s="75"/>
      <c r="AP261" s="75"/>
      <c r="AQ261" s="75"/>
      <c r="AR261" s="75"/>
      <c r="AS261" s="75"/>
      <c r="AT261" s="75"/>
      <c r="AU261" s="75"/>
      <c r="AV261" s="75"/>
      <c r="AW261" s="75"/>
      <c r="AX261" s="75"/>
      <c r="AY261" s="75"/>
      <c r="AZ261" s="75"/>
      <c r="BA261" s="75"/>
      <c r="BB261" s="75"/>
      <c r="BC261" s="75"/>
      <c r="BD261" s="75"/>
      <c r="BE261" s="75"/>
      <c r="BF261" s="75"/>
      <c r="BG261" s="75"/>
      <c r="BH261" s="75"/>
      <c r="BI261" s="75"/>
      <c r="BJ261" s="75"/>
      <c r="BK261" s="75"/>
      <c r="BL261" s="75"/>
      <c r="BM261" s="75"/>
      <c r="BN261" s="75"/>
      <c r="BO261" s="75"/>
      <c r="BP261" s="75"/>
      <c r="BQ261" s="75"/>
      <c r="BR261" s="75"/>
      <c r="BS261" s="75"/>
      <c r="BT261" s="75"/>
      <c r="BU261" s="75"/>
      <c r="BV261" s="75"/>
      <c r="BW261" s="75"/>
      <c r="BX261" s="75"/>
      <c r="BY261" s="75"/>
      <c r="BZ261" s="75"/>
      <c r="CA261" s="75"/>
      <c r="CB261" s="75"/>
      <c r="CC261" s="75"/>
      <c r="CD261" s="75"/>
      <c r="CE261" s="75"/>
      <c r="CF261" s="75"/>
      <c r="CG261" s="75"/>
      <c r="CH261" s="75"/>
      <c r="CI261" s="75"/>
      <c r="CJ261" s="75"/>
      <c r="CK261" s="75"/>
      <c r="CL261" s="75"/>
      <c r="CM261" s="75"/>
      <c r="CN261" s="75"/>
      <c r="CO261" s="75"/>
      <c r="CP261" s="75"/>
      <c r="CQ261" s="75"/>
      <c r="CR261" s="75"/>
      <c r="CS261" s="75"/>
      <c r="CT261" s="75"/>
      <c r="CU261" s="75"/>
      <c r="CV261" s="75"/>
      <c r="CW261" s="75"/>
      <c r="CX261" s="75"/>
      <c r="CY261" s="75"/>
      <c r="CZ261" s="75"/>
      <c r="DA261" s="75"/>
      <c r="DB261" s="75"/>
      <c r="DC261" s="75"/>
      <c r="DD261" s="75"/>
    </row>
    <row r="262" spans="1:108" x14ac:dyDescent="0.2">
      <c r="A262" s="70">
        <f t="shared" si="15"/>
        <v>45909</v>
      </c>
      <c r="B262" s="74"/>
      <c r="C262" s="74"/>
      <c r="D262" s="74"/>
      <c r="E262" s="74"/>
      <c r="F262" s="74"/>
      <c r="G262" s="74"/>
      <c r="H262" s="74"/>
      <c r="I262" s="74"/>
      <c r="J262" s="74"/>
      <c r="K262" s="74"/>
      <c r="L262" s="74"/>
      <c r="M262" s="74"/>
      <c r="N262" s="118" t="str">
        <f t="shared" si="12"/>
        <v/>
      </c>
      <c r="O262" s="99">
        <f t="shared" si="13"/>
        <v>0</v>
      </c>
      <c r="P262" s="99">
        <f t="shared" si="14"/>
        <v>0</v>
      </c>
      <c r="Q262" s="75"/>
      <c r="R262" s="75"/>
      <c r="S262" s="75"/>
      <c r="T262" s="75"/>
      <c r="U262" s="75"/>
      <c r="V262" s="75"/>
      <c r="W262" s="75"/>
      <c r="X262" s="75"/>
      <c r="Y262" s="75"/>
      <c r="Z262" s="75"/>
      <c r="AA262" s="75"/>
      <c r="AB262" s="75"/>
      <c r="AC262" s="75"/>
      <c r="AD262" s="75"/>
      <c r="AE262" s="75"/>
      <c r="AF262" s="75"/>
      <c r="AG262" s="75"/>
      <c r="AH262" s="75"/>
      <c r="AI262" s="75"/>
      <c r="AJ262" s="75"/>
      <c r="AK262" s="75"/>
      <c r="AL262" s="75"/>
      <c r="AM262" s="75"/>
      <c r="AN262" s="75"/>
      <c r="AO262" s="75"/>
      <c r="AP262" s="75"/>
      <c r="AQ262" s="75"/>
      <c r="AR262" s="75"/>
      <c r="AS262" s="75"/>
      <c r="AT262" s="75"/>
      <c r="AU262" s="75"/>
      <c r="AV262" s="75"/>
      <c r="AW262" s="75"/>
      <c r="AX262" s="75"/>
      <c r="AY262" s="75"/>
      <c r="AZ262" s="75"/>
      <c r="BA262" s="75"/>
      <c r="BB262" s="75"/>
      <c r="BC262" s="75"/>
      <c r="BD262" s="75"/>
      <c r="BE262" s="75"/>
      <c r="BF262" s="75"/>
      <c r="BG262" s="75"/>
      <c r="BH262" s="75"/>
      <c r="BI262" s="75"/>
      <c r="BJ262" s="75"/>
      <c r="BK262" s="75"/>
      <c r="BL262" s="75"/>
      <c r="BM262" s="75"/>
      <c r="BN262" s="75"/>
      <c r="BO262" s="75"/>
      <c r="BP262" s="75"/>
      <c r="BQ262" s="75"/>
      <c r="BR262" s="75"/>
      <c r="BS262" s="75"/>
      <c r="BT262" s="75"/>
      <c r="BU262" s="75"/>
      <c r="BV262" s="75"/>
      <c r="BW262" s="75"/>
      <c r="BX262" s="75"/>
      <c r="BY262" s="75"/>
      <c r="BZ262" s="75"/>
      <c r="CA262" s="75"/>
      <c r="CB262" s="75"/>
      <c r="CC262" s="75"/>
      <c r="CD262" s="75"/>
      <c r="CE262" s="75"/>
      <c r="CF262" s="75"/>
      <c r="CG262" s="75"/>
      <c r="CH262" s="75"/>
      <c r="CI262" s="75"/>
      <c r="CJ262" s="75"/>
      <c r="CK262" s="75"/>
      <c r="CL262" s="75"/>
      <c r="CM262" s="75"/>
      <c r="CN262" s="75"/>
      <c r="CO262" s="75"/>
      <c r="CP262" s="75"/>
      <c r="CQ262" s="75"/>
      <c r="CR262" s="75"/>
      <c r="CS262" s="75"/>
      <c r="CT262" s="75"/>
      <c r="CU262" s="75"/>
      <c r="CV262" s="75"/>
      <c r="CW262" s="75"/>
      <c r="CX262" s="75"/>
      <c r="CY262" s="75"/>
      <c r="CZ262" s="75"/>
      <c r="DA262" s="75"/>
      <c r="DB262" s="75"/>
      <c r="DC262" s="75"/>
      <c r="DD262" s="75"/>
    </row>
    <row r="263" spans="1:108" x14ac:dyDescent="0.2">
      <c r="A263" s="70">
        <f t="shared" si="15"/>
        <v>45910</v>
      </c>
      <c r="B263" s="74"/>
      <c r="C263" s="74"/>
      <c r="D263" s="74"/>
      <c r="E263" s="74"/>
      <c r="F263" s="74"/>
      <c r="G263" s="74"/>
      <c r="H263" s="74"/>
      <c r="I263" s="74"/>
      <c r="J263" s="74"/>
      <c r="K263" s="74"/>
      <c r="L263" s="74"/>
      <c r="M263" s="74"/>
      <c r="N263" s="118" t="str">
        <f t="shared" si="12"/>
        <v/>
      </c>
      <c r="O263" s="99">
        <f t="shared" si="13"/>
        <v>0</v>
      </c>
      <c r="P263" s="99">
        <f t="shared" si="14"/>
        <v>0</v>
      </c>
      <c r="Q263" s="75"/>
      <c r="R263" s="75"/>
      <c r="S263" s="75"/>
      <c r="T263" s="75"/>
      <c r="U263" s="75"/>
      <c r="V263" s="75"/>
      <c r="W263" s="75"/>
      <c r="X263" s="75"/>
      <c r="Y263" s="75"/>
      <c r="Z263" s="75"/>
      <c r="AA263" s="75"/>
      <c r="AB263" s="75"/>
      <c r="AC263" s="75"/>
      <c r="AD263" s="75"/>
      <c r="AE263" s="75"/>
      <c r="AF263" s="75"/>
      <c r="AG263" s="75"/>
      <c r="AH263" s="75"/>
      <c r="AI263" s="75"/>
      <c r="AJ263" s="75"/>
      <c r="AK263" s="75"/>
      <c r="AL263" s="75"/>
      <c r="AM263" s="75"/>
      <c r="AN263" s="75"/>
      <c r="AO263" s="75"/>
      <c r="AP263" s="75"/>
      <c r="AQ263" s="75"/>
      <c r="AR263" s="75"/>
      <c r="AS263" s="75"/>
      <c r="AT263" s="75"/>
      <c r="AU263" s="75"/>
      <c r="AV263" s="75"/>
      <c r="AW263" s="75"/>
      <c r="AX263" s="75"/>
      <c r="AY263" s="75"/>
      <c r="AZ263" s="75"/>
      <c r="BA263" s="75"/>
      <c r="BB263" s="75"/>
      <c r="BC263" s="75"/>
      <c r="BD263" s="75"/>
      <c r="BE263" s="75"/>
      <c r="BF263" s="75"/>
      <c r="BG263" s="75"/>
      <c r="BH263" s="75"/>
      <c r="BI263" s="75"/>
      <c r="BJ263" s="75"/>
      <c r="BK263" s="75"/>
      <c r="BL263" s="75"/>
      <c r="BM263" s="75"/>
      <c r="BN263" s="75"/>
      <c r="BO263" s="75"/>
      <c r="BP263" s="75"/>
      <c r="BQ263" s="75"/>
      <c r="BR263" s="75"/>
      <c r="BS263" s="75"/>
      <c r="BT263" s="75"/>
      <c r="BU263" s="75"/>
      <c r="BV263" s="75"/>
      <c r="BW263" s="75"/>
      <c r="BX263" s="75"/>
      <c r="BY263" s="75"/>
      <c r="BZ263" s="75"/>
      <c r="CA263" s="75"/>
      <c r="CB263" s="75"/>
      <c r="CC263" s="75"/>
      <c r="CD263" s="75"/>
      <c r="CE263" s="75"/>
      <c r="CF263" s="75"/>
      <c r="CG263" s="75"/>
      <c r="CH263" s="75"/>
      <c r="CI263" s="75"/>
      <c r="CJ263" s="75"/>
      <c r="CK263" s="75"/>
      <c r="CL263" s="75"/>
      <c r="CM263" s="75"/>
      <c r="CN263" s="75"/>
      <c r="CO263" s="75"/>
      <c r="CP263" s="75"/>
      <c r="CQ263" s="75"/>
      <c r="CR263" s="75"/>
      <c r="CS263" s="75"/>
      <c r="CT263" s="75"/>
      <c r="CU263" s="75"/>
      <c r="CV263" s="75"/>
      <c r="CW263" s="75"/>
      <c r="CX263" s="75"/>
      <c r="CY263" s="75"/>
      <c r="CZ263" s="75"/>
      <c r="DA263" s="75"/>
      <c r="DB263" s="75"/>
      <c r="DC263" s="75"/>
      <c r="DD263" s="75"/>
    </row>
    <row r="264" spans="1:108" x14ac:dyDescent="0.2">
      <c r="A264" s="70">
        <f t="shared" si="15"/>
        <v>45911</v>
      </c>
      <c r="B264" s="74"/>
      <c r="C264" s="74"/>
      <c r="D264" s="74"/>
      <c r="E264" s="74"/>
      <c r="F264" s="74"/>
      <c r="G264" s="74"/>
      <c r="H264" s="74"/>
      <c r="I264" s="74"/>
      <c r="J264" s="74"/>
      <c r="K264" s="74"/>
      <c r="L264" s="74"/>
      <c r="M264" s="74"/>
      <c r="N264" s="118" t="str">
        <f t="shared" si="12"/>
        <v/>
      </c>
      <c r="O264" s="99">
        <f t="shared" si="13"/>
        <v>0</v>
      </c>
      <c r="P264" s="99">
        <f t="shared" si="14"/>
        <v>0</v>
      </c>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c r="AX264" s="75"/>
      <c r="AY264" s="75"/>
      <c r="AZ264" s="75"/>
      <c r="BA264" s="75"/>
      <c r="BB264" s="75"/>
      <c r="BC264" s="75"/>
      <c r="BD264" s="75"/>
      <c r="BE264" s="75"/>
      <c r="BF264" s="75"/>
      <c r="BG264" s="75"/>
      <c r="BH264" s="75"/>
      <c r="BI264" s="75"/>
      <c r="BJ264" s="75"/>
      <c r="BK264" s="75"/>
      <c r="BL264" s="75"/>
      <c r="BM264" s="75"/>
      <c r="BN264" s="75"/>
      <c r="BO264" s="75"/>
      <c r="BP264" s="75"/>
      <c r="BQ264" s="75"/>
      <c r="BR264" s="75"/>
      <c r="BS264" s="75"/>
      <c r="BT264" s="75"/>
      <c r="BU264" s="75"/>
      <c r="BV264" s="75"/>
      <c r="BW264" s="75"/>
      <c r="BX264" s="75"/>
      <c r="BY264" s="75"/>
      <c r="BZ264" s="75"/>
      <c r="CA264" s="75"/>
      <c r="CB264" s="75"/>
      <c r="CC264" s="75"/>
      <c r="CD264" s="75"/>
      <c r="CE264" s="75"/>
      <c r="CF264" s="75"/>
      <c r="CG264" s="75"/>
      <c r="CH264" s="75"/>
      <c r="CI264" s="75"/>
      <c r="CJ264" s="75"/>
      <c r="CK264" s="75"/>
      <c r="CL264" s="75"/>
      <c r="CM264" s="75"/>
      <c r="CN264" s="75"/>
      <c r="CO264" s="75"/>
      <c r="CP264" s="75"/>
      <c r="CQ264" s="75"/>
      <c r="CR264" s="75"/>
      <c r="CS264" s="75"/>
      <c r="CT264" s="75"/>
      <c r="CU264" s="75"/>
      <c r="CV264" s="75"/>
      <c r="CW264" s="75"/>
      <c r="CX264" s="75"/>
      <c r="CY264" s="75"/>
      <c r="CZ264" s="75"/>
      <c r="DA264" s="75"/>
      <c r="DB264" s="75"/>
      <c r="DC264" s="75"/>
      <c r="DD264" s="75"/>
    </row>
    <row r="265" spans="1:108" x14ac:dyDescent="0.2">
      <c r="A265" s="70">
        <f t="shared" si="15"/>
        <v>45912</v>
      </c>
      <c r="B265" s="74"/>
      <c r="C265" s="74"/>
      <c r="D265" s="74"/>
      <c r="E265" s="74"/>
      <c r="F265" s="74"/>
      <c r="G265" s="74"/>
      <c r="H265" s="74"/>
      <c r="I265" s="74"/>
      <c r="J265" s="74"/>
      <c r="K265" s="74"/>
      <c r="L265" s="74"/>
      <c r="M265" s="74"/>
      <c r="N265" s="118" t="str">
        <f t="shared" si="12"/>
        <v/>
      </c>
      <c r="O265" s="99">
        <f t="shared" si="13"/>
        <v>0</v>
      </c>
      <c r="P265" s="99">
        <f t="shared" si="14"/>
        <v>0</v>
      </c>
      <c r="Q265" s="75"/>
      <c r="R265" s="75"/>
      <c r="S265" s="75"/>
      <c r="T265" s="75"/>
      <c r="U265" s="75"/>
      <c r="V265" s="75"/>
      <c r="W265" s="75"/>
      <c r="X265" s="75"/>
      <c r="Y265" s="75"/>
      <c r="Z265" s="75"/>
      <c r="AA265" s="75"/>
      <c r="AB265" s="75"/>
      <c r="AC265" s="75"/>
      <c r="AD265" s="75"/>
      <c r="AE265" s="75"/>
      <c r="AF265" s="75"/>
      <c r="AG265" s="75"/>
      <c r="AH265" s="75"/>
      <c r="AI265" s="75"/>
      <c r="AJ265" s="75"/>
      <c r="AK265" s="75"/>
      <c r="AL265" s="75"/>
      <c r="AM265" s="75"/>
      <c r="AN265" s="75"/>
      <c r="AO265" s="75"/>
      <c r="AP265" s="75"/>
      <c r="AQ265" s="75"/>
      <c r="AR265" s="75"/>
      <c r="AS265" s="75"/>
      <c r="AT265" s="75"/>
      <c r="AU265" s="75"/>
      <c r="AV265" s="75"/>
      <c r="AW265" s="75"/>
      <c r="AX265" s="75"/>
      <c r="AY265" s="75"/>
      <c r="AZ265" s="75"/>
      <c r="BA265" s="75"/>
      <c r="BB265" s="75"/>
      <c r="BC265" s="75"/>
      <c r="BD265" s="75"/>
      <c r="BE265" s="75"/>
      <c r="BF265" s="75"/>
      <c r="BG265" s="75"/>
      <c r="BH265" s="75"/>
      <c r="BI265" s="75"/>
      <c r="BJ265" s="75"/>
      <c r="BK265" s="75"/>
      <c r="BL265" s="75"/>
      <c r="BM265" s="75"/>
      <c r="BN265" s="75"/>
      <c r="BO265" s="75"/>
      <c r="BP265" s="75"/>
      <c r="BQ265" s="75"/>
      <c r="BR265" s="75"/>
      <c r="BS265" s="75"/>
      <c r="BT265" s="75"/>
      <c r="BU265" s="75"/>
      <c r="BV265" s="75"/>
      <c r="BW265" s="75"/>
      <c r="BX265" s="75"/>
      <c r="BY265" s="75"/>
      <c r="BZ265" s="75"/>
      <c r="CA265" s="75"/>
      <c r="CB265" s="75"/>
      <c r="CC265" s="75"/>
      <c r="CD265" s="75"/>
      <c r="CE265" s="75"/>
      <c r="CF265" s="75"/>
      <c r="CG265" s="75"/>
      <c r="CH265" s="75"/>
      <c r="CI265" s="75"/>
      <c r="CJ265" s="75"/>
      <c r="CK265" s="75"/>
      <c r="CL265" s="75"/>
      <c r="CM265" s="75"/>
      <c r="CN265" s="75"/>
      <c r="CO265" s="75"/>
      <c r="CP265" s="75"/>
      <c r="CQ265" s="75"/>
      <c r="CR265" s="75"/>
      <c r="CS265" s="75"/>
      <c r="CT265" s="75"/>
      <c r="CU265" s="75"/>
      <c r="CV265" s="75"/>
      <c r="CW265" s="75"/>
      <c r="CX265" s="75"/>
      <c r="CY265" s="75"/>
      <c r="CZ265" s="75"/>
      <c r="DA265" s="75"/>
      <c r="DB265" s="75"/>
      <c r="DC265" s="75"/>
      <c r="DD265" s="75"/>
    </row>
    <row r="266" spans="1:108" x14ac:dyDescent="0.2">
      <c r="A266" s="70">
        <f t="shared" si="15"/>
        <v>45913</v>
      </c>
      <c r="B266" s="74"/>
      <c r="C266" s="74"/>
      <c r="D266" s="74"/>
      <c r="E266" s="74"/>
      <c r="F266" s="74"/>
      <c r="G266" s="74"/>
      <c r="H266" s="74"/>
      <c r="I266" s="74"/>
      <c r="J266" s="74"/>
      <c r="K266" s="74"/>
      <c r="L266" s="74"/>
      <c r="M266" s="74"/>
      <c r="N266" s="118" t="str">
        <f t="shared" si="12"/>
        <v/>
      </c>
      <c r="O266" s="99">
        <f t="shared" si="13"/>
        <v>0</v>
      </c>
      <c r="P266" s="99">
        <f t="shared" si="14"/>
        <v>0</v>
      </c>
      <c r="Q266" s="75"/>
      <c r="R266" s="75"/>
      <c r="S266" s="75"/>
      <c r="T266" s="75"/>
      <c r="U266" s="75"/>
      <c r="V266" s="75"/>
      <c r="W266" s="75"/>
      <c r="X266" s="75"/>
      <c r="Y266" s="75"/>
      <c r="Z266" s="75"/>
      <c r="AA266" s="75"/>
      <c r="AB266" s="75"/>
      <c r="AC266" s="75"/>
      <c r="AD266" s="75"/>
      <c r="AE266" s="75"/>
      <c r="AF266" s="75"/>
      <c r="AG266" s="75"/>
      <c r="AH266" s="75"/>
      <c r="AI266" s="75"/>
      <c r="AJ266" s="75"/>
      <c r="AK266" s="75"/>
      <c r="AL266" s="75"/>
      <c r="AM266" s="75"/>
      <c r="AN266" s="75"/>
      <c r="AO266" s="75"/>
      <c r="AP266" s="75"/>
      <c r="AQ266" s="75"/>
      <c r="AR266" s="75"/>
      <c r="AS266" s="75"/>
      <c r="AT266" s="75"/>
      <c r="AU266" s="75"/>
      <c r="AV266" s="75"/>
      <c r="AW266" s="75"/>
      <c r="AX266" s="75"/>
      <c r="AY266" s="75"/>
      <c r="AZ266" s="75"/>
      <c r="BA266" s="75"/>
      <c r="BB266" s="75"/>
      <c r="BC266" s="75"/>
      <c r="BD266" s="75"/>
      <c r="BE266" s="75"/>
      <c r="BF266" s="75"/>
      <c r="BG266" s="75"/>
      <c r="BH266" s="75"/>
      <c r="BI266" s="75"/>
      <c r="BJ266" s="75"/>
      <c r="BK266" s="75"/>
      <c r="BL266" s="75"/>
      <c r="BM266" s="75"/>
      <c r="BN266" s="75"/>
      <c r="BO266" s="75"/>
      <c r="BP266" s="75"/>
      <c r="BQ266" s="75"/>
      <c r="BR266" s="75"/>
      <c r="BS266" s="75"/>
      <c r="BT266" s="75"/>
      <c r="BU266" s="75"/>
      <c r="BV266" s="75"/>
      <c r="BW266" s="75"/>
      <c r="BX266" s="75"/>
      <c r="BY266" s="75"/>
      <c r="BZ266" s="75"/>
      <c r="CA266" s="75"/>
      <c r="CB266" s="75"/>
      <c r="CC266" s="75"/>
      <c r="CD266" s="75"/>
      <c r="CE266" s="75"/>
      <c r="CF266" s="75"/>
      <c r="CG266" s="75"/>
      <c r="CH266" s="75"/>
      <c r="CI266" s="75"/>
      <c r="CJ266" s="75"/>
      <c r="CK266" s="75"/>
      <c r="CL266" s="75"/>
      <c r="CM266" s="75"/>
      <c r="CN266" s="75"/>
      <c r="CO266" s="75"/>
      <c r="CP266" s="75"/>
      <c r="CQ266" s="75"/>
      <c r="CR266" s="75"/>
      <c r="CS266" s="75"/>
      <c r="CT266" s="75"/>
      <c r="CU266" s="75"/>
      <c r="CV266" s="75"/>
      <c r="CW266" s="75"/>
      <c r="CX266" s="75"/>
      <c r="CY266" s="75"/>
      <c r="CZ266" s="75"/>
      <c r="DA266" s="75"/>
      <c r="DB266" s="75"/>
      <c r="DC266" s="75"/>
      <c r="DD266" s="75"/>
    </row>
    <row r="267" spans="1:108" x14ac:dyDescent="0.2">
      <c r="A267" s="70">
        <f t="shared" si="15"/>
        <v>45914</v>
      </c>
      <c r="B267" s="74"/>
      <c r="C267" s="74"/>
      <c r="D267" s="74"/>
      <c r="E267" s="74"/>
      <c r="F267" s="74"/>
      <c r="G267" s="74"/>
      <c r="H267" s="74"/>
      <c r="I267" s="74"/>
      <c r="J267" s="74"/>
      <c r="K267" s="74"/>
      <c r="L267" s="74"/>
      <c r="M267" s="74"/>
      <c r="N267" s="118" t="str">
        <f t="shared" ref="N267:N330" si="16">IFERROR(M267/D267*100,"")</f>
        <v/>
      </c>
      <c r="O267" s="99">
        <f t="shared" ref="O267:O330" si="17">SUMIF($Q$9:$XFD$9,$Q$9,Q267:XFD267)</f>
        <v>0</v>
      </c>
      <c r="P267" s="99">
        <f t="shared" ref="P267:P330" si="18">SUMIF($Q$9:$XFD$9,$R$9,Q267:XFD267)</f>
        <v>0</v>
      </c>
      <c r="Q267" s="75"/>
      <c r="R267" s="75"/>
      <c r="S267" s="75"/>
      <c r="T267" s="75"/>
      <c r="U267" s="75"/>
      <c r="V267" s="75"/>
      <c r="W267" s="75"/>
      <c r="X267" s="75"/>
      <c r="Y267" s="75"/>
      <c r="Z267" s="75"/>
      <c r="AA267" s="75"/>
      <c r="AB267" s="75"/>
      <c r="AC267" s="75"/>
      <c r="AD267" s="75"/>
      <c r="AE267" s="75"/>
      <c r="AF267" s="75"/>
      <c r="AG267" s="75"/>
      <c r="AH267" s="75"/>
      <c r="AI267" s="75"/>
      <c r="AJ267" s="75"/>
      <c r="AK267" s="75"/>
      <c r="AL267" s="75"/>
      <c r="AM267" s="75"/>
      <c r="AN267" s="75"/>
      <c r="AO267" s="75"/>
      <c r="AP267" s="75"/>
      <c r="AQ267" s="75"/>
      <c r="AR267" s="75"/>
      <c r="AS267" s="75"/>
      <c r="AT267" s="75"/>
      <c r="AU267" s="75"/>
      <c r="AV267" s="75"/>
      <c r="AW267" s="75"/>
      <c r="AX267" s="75"/>
      <c r="AY267" s="75"/>
      <c r="AZ267" s="75"/>
      <c r="BA267" s="75"/>
      <c r="BB267" s="75"/>
      <c r="BC267" s="75"/>
      <c r="BD267" s="75"/>
      <c r="BE267" s="75"/>
      <c r="BF267" s="75"/>
      <c r="BG267" s="75"/>
      <c r="BH267" s="75"/>
      <c r="BI267" s="75"/>
      <c r="BJ267" s="75"/>
      <c r="BK267" s="75"/>
      <c r="BL267" s="75"/>
      <c r="BM267" s="75"/>
      <c r="BN267" s="75"/>
      <c r="BO267" s="75"/>
      <c r="BP267" s="75"/>
      <c r="BQ267" s="75"/>
      <c r="BR267" s="75"/>
      <c r="BS267" s="75"/>
      <c r="BT267" s="75"/>
      <c r="BU267" s="75"/>
      <c r="BV267" s="75"/>
      <c r="BW267" s="75"/>
      <c r="BX267" s="75"/>
      <c r="BY267" s="75"/>
      <c r="BZ267" s="75"/>
      <c r="CA267" s="75"/>
      <c r="CB267" s="75"/>
      <c r="CC267" s="75"/>
      <c r="CD267" s="75"/>
      <c r="CE267" s="75"/>
      <c r="CF267" s="75"/>
      <c r="CG267" s="75"/>
      <c r="CH267" s="75"/>
      <c r="CI267" s="75"/>
      <c r="CJ267" s="75"/>
      <c r="CK267" s="75"/>
      <c r="CL267" s="75"/>
      <c r="CM267" s="75"/>
      <c r="CN267" s="75"/>
      <c r="CO267" s="75"/>
      <c r="CP267" s="75"/>
      <c r="CQ267" s="75"/>
      <c r="CR267" s="75"/>
      <c r="CS267" s="75"/>
      <c r="CT267" s="75"/>
      <c r="CU267" s="75"/>
      <c r="CV267" s="75"/>
      <c r="CW267" s="75"/>
      <c r="CX267" s="75"/>
      <c r="CY267" s="75"/>
      <c r="CZ267" s="75"/>
      <c r="DA267" s="75"/>
      <c r="DB267" s="75"/>
      <c r="DC267" s="75"/>
      <c r="DD267" s="75"/>
    </row>
    <row r="268" spans="1:108" x14ac:dyDescent="0.2">
      <c r="A268" s="70">
        <f t="shared" si="15"/>
        <v>45915</v>
      </c>
      <c r="B268" s="74"/>
      <c r="C268" s="74"/>
      <c r="D268" s="74"/>
      <c r="E268" s="74"/>
      <c r="F268" s="74"/>
      <c r="G268" s="74"/>
      <c r="H268" s="74"/>
      <c r="I268" s="74"/>
      <c r="J268" s="74"/>
      <c r="K268" s="74"/>
      <c r="L268" s="74"/>
      <c r="M268" s="74"/>
      <c r="N268" s="118" t="str">
        <f t="shared" si="16"/>
        <v/>
      </c>
      <c r="O268" s="99">
        <f t="shared" si="17"/>
        <v>0</v>
      </c>
      <c r="P268" s="99">
        <f t="shared" si="18"/>
        <v>0</v>
      </c>
      <c r="Q268" s="75"/>
      <c r="R268" s="75"/>
      <c r="S268" s="75"/>
      <c r="T268" s="75"/>
      <c r="U268" s="75"/>
      <c r="V268" s="75"/>
      <c r="W268" s="75"/>
      <c r="X268" s="75"/>
      <c r="Y268" s="75"/>
      <c r="Z268" s="75"/>
      <c r="AA268" s="75"/>
      <c r="AB268" s="75"/>
      <c r="AC268" s="75"/>
      <c r="AD268" s="75"/>
      <c r="AE268" s="75"/>
      <c r="AF268" s="75"/>
      <c r="AG268" s="75"/>
      <c r="AH268" s="75"/>
      <c r="AI268" s="75"/>
      <c r="AJ268" s="75"/>
      <c r="AK268" s="75"/>
      <c r="AL268" s="75"/>
      <c r="AM268" s="75"/>
      <c r="AN268" s="75"/>
      <c r="AO268" s="75"/>
      <c r="AP268" s="75"/>
      <c r="AQ268" s="75"/>
      <c r="AR268" s="75"/>
      <c r="AS268" s="75"/>
      <c r="AT268" s="75"/>
      <c r="AU268" s="75"/>
      <c r="AV268" s="75"/>
      <c r="AW268" s="75"/>
      <c r="AX268" s="75"/>
      <c r="AY268" s="75"/>
      <c r="AZ268" s="75"/>
      <c r="BA268" s="75"/>
      <c r="BB268" s="75"/>
      <c r="BC268" s="75"/>
      <c r="BD268" s="75"/>
      <c r="BE268" s="75"/>
      <c r="BF268" s="75"/>
      <c r="BG268" s="75"/>
      <c r="BH268" s="75"/>
      <c r="BI268" s="75"/>
      <c r="BJ268" s="75"/>
      <c r="BK268" s="75"/>
      <c r="BL268" s="75"/>
      <c r="BM268" s="75"/>
      <c r="BN268" s="75"/>
      <c r="BO268" s="75"/>
      <c r="BP268" s="75"/>
      <c r="BQ268" s="75"/>
      <c r="BR268" s="75"/>
      <c r="BS268" s="75"/>
      <c r="BT268" s="75"/>
      <c r="BU268" s="75"/>
      <c r="BV268" s="75"/>
      <c r="BW268" s="75"/>
      <c r="BX268" s="75"/>
      <c r="BY268" s="75"/>
      <c r="BZ268" s="75"/>
      <c r="CA268" s="75"/>
      <c r="CB268" s="75"/>
      <c r="CC268" s="75"/>
      <c r="CD268" s="75"/>
      <c r="CE268" s="75"/>
      <c r="CF268" s="75"/>
      <c r="CG268" s="75"/>
      <c r="CH268" s="75"/>
      <c r="CI268" s="75"/>
      <c r="CJ268" s="75"/>
      <c r="CK268" s="75"/>
      <c r="CL268" s="75"/>
      <c r="CM268" s="75"/>
      <c r="CN268" s="75"/>
      <c r="CO268" s="75"/>
      <c r="CP268" s="75"/>
      <c r="CQ268" s="75"/>
      <c r="CR268" s="75"/>
      <c r="CS268" s="75"/>
      <c r="CT268" s="75"/>
      <c r="CU268" s="75"/>
      <c r="CV268" s="75"/>
      <c r="CW268" s="75"/>
      <c r="CX268" s="75"/>
      <c r="CY268" s="75"/>
      <c r="CZ268" s="75"/>
      <c r="DA268" s="75"/>
      <c r="DB268" s="75"/>
      <c r="DC268" s="75"/>
      <c r="DD268" s="75"/>
    </row>
    <row r="269" spans="1:108" x14ac:dyDescent="0.2">
      <c r="A269" s="70">
        <f t="shared" ref="A269:A332" si="19">A268+1</f>
        <v>45916</v>
      </c>
      <c r="B269" s="74"/>
      <c r="C269" s="74"/>
      <c r="D269" s="74"/>
      <c r="E269" s="74"/>
      <c r="F269" s="74"/>
      <c r="G269" s="74"/>
      <c r="H269" s="74"/>
      <c r="I269" s="74"/>
      <c r="J269" s="74"/>
      <c r="K269" s="74"/>
      <c r="L269" s="74"/>
      <c r="M269" s="74"/>
      <c r="N269" s="118" t="str">
        <f t="shared" si="16"/>
        <v/>
      </c>
      <c r="O269" s="99">
        <f t="shared" si="17"/>
        <v>0</v>
      </c>
      <c r="P269" s="99">
        <f t="shared" si="18"/>
        <v>0</v>
      </c>
      <c r="Q269" s="75"/>
      <c r="R269" s="75"/>
      <c r="S269" s="75"/>
      <c r="T269" s="75"/>
      <c r="U269" s="75"/>
      <c r="V269" s="75"/>
      <c r="W269" s="75"/>
      <c r="X269" s="75"/>
      <c r="Y269" s="75"/>
      <c r="Z269" s="75"/>
      <c r="AA269" s="75"/>
      <c r="AB269" s="75"/>
      <c r="AC269" s="75"/>
      <c r="AD269" s="75"/>
      <c r="AE269" s="75"/>
      <c r="AF269" s="75"/>
      <c r="AG269" s="75"/>
      <c r="AH269" s="75"/>
      <c r="AI269" s="75"/>
      <c r="AJ269" s="75"/>
      <c r="AK269" s="75"/>
      <c r="AL269" s="75"/>
      <c r="AM269" s="75"/>
      <c r="AN269" s="75"/>
      <c r="AO269" s="75"/>
      <c r="AP269" s="75"/>
      <c r="AQ269" s="75"/>
      <c r="AR269" s="75"/>
      <c r="AS269" s="75"/>
      <c r="AT269" s="75"/>
      <c r="AU269" s="75"/>
      <c r="AV269" s="75"/>
      <c r="AW269" s="75"/>
      <c r="AX269" s="75"/>
      <c r="AY269" s="75"/>
      <c r="AZ269" s="75"/>
      <c r="BA269" s="75"/>
      <c r="BB269" s="75"/>
      <c r="BC269" s="75"/>
      <c r="BD269" s="75"/>
      <c r="BE269" s="75"/>
      <c r="BF269" s="75"/>
      <c r="BG269" s="75"/>
      <c r="BH269" s="75"/>
      <c r="BI269" s="75"/>
      <c r="BJ269" s="75"/>
      <c r="BK269" s="75"/>
      <c r="BL269" s="75"/>
      <c r="BM269" s="75"/>
      <c r="BN269" s="75"/>
      <c r="BO269" s="75"/>
      <c r="BP269" s="75"/>
      <c r="BQ269" s="75"/>
      <c r="BR269" s="75"/>
      <c r="BS269" s="75"/>
      <c r="BT269" s="75"/>
      <c r="BU269" s="75"/>
      <c r="BV269" s="75"/>
      <c r="BW269" s="75"/>
      <c r="BX269" s="75"/>
      <c r="BY269" s="75"/>
      <c r="BZ269" s="75"/>
      <c r="CA269" s="75"/>
      <c r="CB269" s="75"/>
      <c r="CC269" s="75"/>
      <c r="CD269" s="75"/>
      <c r="CE269" s="75"/>
      <c r="CF269" s="75"/>
      <c r="CG269" s="75"/>
      <c r="CH269" s="75"/>
      <c r="CI269" s="75"/>
      <c r="CJ269" s="75"/>
      <c r="CK269" s="75"/>
      <c r="CL269" s="75"/>
      <c r="CM269" s="75"/>
      <c r="CN269" s="75"/>
      <c r="CO269" s="75"/>
      <c r="CP269" s="75"/>
      <c r="CQ269" s="75"/>
      <c r="CR269" s="75"/>
      <c r="CS269" s="75"/>
      <c r="CT269" s="75"/>
      <c r="CU269" s="75"/>
      <c r="CV269" s="75"/>
      <c r="CW269" s="75"/>
      <c r="CX269" s="75"/>
      <c r="CY269" s="75"/>
      <c r="CZ269" s="75"/>
      <c r="DA269" s="75"/>
      <c r="DB269" s="75"/>
      <c r="DC269" s="75"/>
      <c r="DD269" s="75"/>
    </row>
    <row r="270" spans="1:108" x14ac:dyDescent="0.2">
      <c r="A270" s="70">
        <f t="shared" si="19"/>
        <v>45917</v>
      </c>
      <c r="B270" s="74"/>
      <c r="C270" s="74"/>
      <c r="D270" s="74"/>
      <c r="E270" s="74"/>
      <c r="F270" s="74"/>
      <c r="G270" s="74"/>
      <c r="H270" s="74"/>
      <c r="I270" s="74"/>
      <c r="J270" s="74"/>
      <c r="K270" s="74"/>
      <c r="L270" s="74"/>
      <c r="M270" s="74"/>
      <c r="N270" s="118" t="str">
        <f t="shared" si="16"/>
        <v/>
      </c>
      <c r="O270" s="99">
        <f t="shared" si="17"/>
        <v>0</v>
      </c>
      <c r="P270" s="99">
        <f t="shared" si="18"/>
        <v>0</v>
      </c>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c r="AX270" s="75"/>
      <c r="AY270" s="75"/>
      <c r="AZ270" s="75"/>
      <c r="BA270" s="75"/>
      <c r="BB270" s="75"/>
      <c r="BC270" s="75"/>
      <c r="BD270" s="75"/>
      <c r="BE270" s="75"/>
      <c r="BF270" s="75"/>
      <c r="BG270" s="75"/>
      <c r="BH270" s="75"/>
      <c r="BI270" s="75"/>
      <c r="BJ270" s="75"/>
      <c r="BK270" s="75"/>
      <c r="BL270" s="75"/>
      <c r="BM270" s="75"/>
      <c r="BN270" s="75"/>
      <c r="BO270" s="75"/>
      <c r="BP270" s="75"/>
      <c r="BQ270" s="75"/>
      <c r="BR270" s="75"/>
      <c r="BS270" s="75"/>
      <c r="BT270" s="75"/>
      <c r="BU270" s="75"/>
      <c r="BV270" s="75"/>
      <c r="BW270" s="75"/>
      <c r="BX270" s="75"/>
      <c r="BY270" s="75"/>
      <c r="BZ270" s="75"/>
      <c r="CA270" s="75"/>
      <c r="CB270" s="75"/>
      <c r="CC270" s="75"/>
      <c r="CD270" s="75"/>
      <c r="CE270" s="75"/>
      <c r="CF270" s="75"/>
      <c r="CG270" s="75"/>
      <c r="CH270" s="75"/>
      <c r="CI270" s="75"/>
      <c r="CJ270" s="75"/>
      <c r="CK270" s="75"/>
      <c r="CL270" s="75"/>
      <c r="CM270" s="75"/>
      <c r="CN270" s="75"/>
      <c r="CO270" s="75"/>
      <c r="CP270" s="75"/>
      <c r="CQ270" s="75"/>
      <c r="CR270" s="75"/>
      <c r="CS270" s="75"/>
      <c r="CT270" s="75"/>
      <c r="CU270" s="75"/>
      <c r="CV270" s="75"/>
      <c r="CW270" s="75"/>
      <c r="CX270" s="75"/>
      <c r="CY270" s="75"/>
      <c r="CZ270" s="75"/>
      <c r="DA270" s="75"/>
      <c r="DB270" s="75"/>
      <c r="DC270" s="75"/>
      <c r="DD270" s="75"/>
    </row>
    <row r="271" spans="1:108" x14ac:dyDescent="0.2">
      <c r="A271" s="70">
        <f t="shared" si="19"/>
        <v>45918</v>
      </c>
      <c r="B271" s="74"/>
      <c r="C271" s="74"/>
      <c r="D271" s="74"/>
      <c r="E271" s="74"/>
      <c r="F271" s="74"/>
      <c r="G271" s="74"/>
      <c r="H271" s="74"/>
      <c r="I271" s="74"/>
      <c r="J271" s="74"/>
      <c r="K271" s="74"/>
      <c r="L271" s="74"/>
      <c r="M271" s="74"/>
      <c r="N271" s="118" t="str">
        <f t="shared" si="16"/>
        <v/>
      </c>
      <c r="O271" s="99">
        <f t="shared" si="17"/>
        <v>0</v>
      </c>
      <c r="P271" s="99">
        <f t="shared" si="18"/>
        <v>0</v>
      </c>
      <c r="Q271" s="75"/>
      <c r="R271" s="75"/>
      <c r="S271" s="75"/>
      <c r="T271" s="75"/>
      <c r="U271" s="75"/>
      <c r="V271" s="75"/>
      <c r="W271" s="75"/>
      <c r="X271" s="75"/>
      <c r="Y271" s="75"/>
      <c r="Z271" s="75"/>
      <c r="AA271" s="75"/>
      <c r="AB271" s="75"/>
      <c r="AC271" s="75"/>
      <c r="AD271" s="75"/>
      <c r="AE271" s="75"/>
      <c r="AF271" s="75"/>
      <c r="AG271" s="75"/>
      <c r="AH271" s="75"/>
      <c r="AI271" s="75"/>
      <c r="AJ271" s="75"/>
      <c r="AK271" s="75"/>
      <c r="AL271" s="75"/>
      <c r="AM271" s="75"/>
      <c r="AN271" s="75"/>
      <c r="AO271" s="75"/>
      <c r="AP271" s="75"/>
      <c r="AQ271" s="75"/>
      <c r="AR271" s="75"/>
      <c r="AS271" s="75"/>
      <c r="AT271" s="75"/>
      <c r="AU271" s="75"/>
      <c r="AV271" s="75"/>
      <c r="AW271" s="75"/>
      <c r="AX271" s="75"/>
      <c r="AY271" s="75"/>
      <c r="AZ271" s="75"/>
      <c r="BA271" s="75"/>
      <c r="BB271" s="75"/>
      <c r="BC271" s="75"/>
      <c r="BD271" s="75"/>
      <c r="BE271" s="75"/>
      <c r="BF271" s="75"/>
      <c r="BG271" s="75"/>
      <c r="BH271" s="75"/>
      <c r="BI271" s="75"/>
      <c r="BJ271" s="75"/>
      <c r="BK271" s="75"/>
      <c r="BL271" s="75"/>
      <c r="BM271" s="75"/>
      <c r="BN271" s="75"/>
      <c r="BO271" s="75"/>
      <c r="BP271" s="75"/>
      <c r="BQ271" s="75"/>
      <c r="BR271" s="75"/>
      <c r="BS271" s="75"/>
      <c r="BT271" s="75"/>
      <c r="BU271" s="75"/>
      <c r="BV271" s="75"/>
      <c r="BW271" s="75"/>
      <c r="BX271" s="75"/>
      <c r="BY271" s="75"/>
      <c r="BZ271" s="75"/>
      <c r="CA271" s="75"/>
      <c r="CB271" s="75"/>
      <c r="CC271" s="75"/>
      <c r="CD271" s="75"/>
      <c r="CE271" s="75"/>
      <c r="CF271" s="75"/>
      <c r="CG271" s="75"/>
      <c r="CH271" s="75"/>
      <c r="CI271" s="75"/>
      <c r="CJ271" s="75"/>
      <c r="CK271" s="75"/>
      <c r="CL271" s="75"/>
      <c r="CM271" s="75"/>
      <c r="CN271" s="75"/>
      <c r="CO271" s="75"/>
      <c r="CP271" s="75"/>
      <c r="CQ271" s="75"/>
      <c r="CR271" s="75"/>
      <c r="CS271" s="75"/>
      <c r="CT271" s="75"/>
      <c r="CU271" s="75"/>
      <c r="CV271" s="75"/>
      <c r="CW271" s="75"/>
      <c r="CX271" s="75"/>
      <c r="CY271" s="75"/>
      <c r="CZ271" s="75"/>
      <c r="DA271" s="75"/>
      <c r="DB271" s="75"/>
      <c r="DC271" s="75"/>
      <c r="DD271" s="75"/>
    </row>
    <row r="272" spans="1:108" x14ac:dyDescent="0.2">
      <c r="A272" s="70">
        <f t="shared" si="19"/>
        <v>45919</v>
      </c>
      <c r="B272" s="74"/>
      <c r="C272" s="74"/>
      <c r="D272" s="74"/>
      <c r="E272" s="74"/>
      <c r="F272" s="74"/>
      <c r="G272" s="74"/>
      <c r="H272" s="74"/>
      <c r="I272" s="74"/>
      <c r="J272" s="74"/>
      <c r="K272" s="74"/>
      <c r="L272" s="74"/>
      <c r="M272" s="74"/>
      <c r="N272" s="118" t="str">
        <f t="shared" si="16"/>
        <v/>
      </c>
      <c r="O272" s="99">
        <f t="shared" si="17"/>
        <v>0</v>
      </c>
      <c r="P272" s="99">
        <f t="shared" si="18"/>
        <v>0</v>
      </c>
      <c r="Q272" s="75"/>
      <c r="R272" s="75"/>
      <c r="S272" s="75"/>
      <c r="T272" s="75"/>
      <c r="U272" s="75"/>
      <c r="V272" s="75"/>
      <c r="W272" s="75"/>
      <c r="X272" s="75"/>
      <c r="Y272" s="75"/>
      <c r="Z272" s="75"/>
      <c r="AA272" s="75"/>
      <c r="AB272" s="75"/>
      <c r="AC272" s="75"/>
      <c r="AD272" s="75"/>
      <c r="AE272" s="75"/>
      <c r="AF272" s="75"/>
      <c r="AG272" s="75"/>
      <c r="AH272" s="75"/>
      <c r="AI272" s="75"/>
      <c r="AJ272" s="75"/>
      <c r="AK272" s="75"/>
      <c r="AL272" s="75"/>
      <c r="AM272" s="75"/>
      <c r="AN272" s="75"/>
      <c r="AO272" s="75"/>
      <c r="AP272" s="75"/>
      <c r="AQ272" s="75"/>
      <c r="AR272" s="75"/>
      <c r="AS272" s="75"/>
      <c r="AT272" s="75"/>
      <c r="AU272" s="75"/>
      <c r="AV272" s="75"/>
      <c r="AW272" s="75"/>
      <c r="AX272" s="75"/>
      <c r="AY272" s="75"/>
      <c r="AZ272" s="75"/>
      <c r="BA272" s="75"/>
      <c r="BB272" s="75"/>
      <c r="BC272" s="75"/>
      <c r="BD272" s="75"/>
      <c r="BE272" s="75"/>
      <c r="BF272" s="75"/>
      <c r="BG272" s="75"/>
      <c r="BH272" s="75"/>
      <c r="BI272" s="75"/>
      <c r="BJ272" s="75"/>
      <c r="BK272" s="75"/>
      <c r="BL272" s="75"/>
      <c r="BM272" s="75"/>
      <c r="BN272" s="75"/>
      <c r="BO272" s="75"/>
      <c r="BP272" s="75"/>
      <c r="BQ272" s="75"/>
      <c r="BR272" s="75"/>
      <c r="BS272" s="75"/>
      <c r="BT272" s="75"/>
      <c r="BU272" s="75"/>
      <c r="BV272" s="75"/>
      <c r="BW272" s="75"/>
      <c r="BX272" s="75"/>
      <c r="BY272" s="75"/>
      <c r="BZ272" s="75"/>
      <c r="CA272" s="75"/>
      <c r="CB272" s="75"/>
      <c r="CC272" s="75"/>
      <c r="CD272" s="75"/>
      <c r="CE272" s="75"/>
      <c r="CF272" s="75"/>
      <c r="CG272" s="75"/>
      <c r="CH272" s="75"/>
      <c r="CI272" s="75"/>
      <c r="CJ272" s="75"/>
      <c r="CK272" s="75"/>
      <c r="CL272" s="75"/>
      <c r="CM272" s="75"/>
      <c r="CN272" s="75"/>
      <c r="CO272" s="75"/>
      <c r="CP272" s="75"/>
      <c r="CQ272" s="75"/>
      <c r="CR272" s="75"/>
      <c r="CS272" s="75"/>
      <c r="CT272" s="75"/>
      <c r="CU272" s="75"/>
      <c r="CV272" s="75"/>
      <c r="CW272" s="75"/>
      <c r="CX272" s="75"/>
      <c r="CY272" s="75"/>
      <c r="CZ272" s="75"/>
      <c r="DA272" s="75"/>
      <c r="DB272" s="75"/>
      <c r="DC272" s="75"/>
      <c r="DD272" s="75"/>
    </row>
    <row r="273" spans="1:108" x14ac:dyDescent="0.2">
      <c r="A273" s="70">
        <f t="shared" si="19"/>
        <v>45920</v>
      </c>
      <c r="B273" s="74"/>
      <c r="C273" s="74"/>
      <c r="D273" s="74"/>
      <c r="E273" s="74"/>
      <c r="F273" s="74"/>
      <c r="G273" s="74"/>
      <c r="H273" s="74"/>
      <c r="I273" s="74"/>
      <c r="J273" s="74"/>
      <c r="K273" s="74"/>
      <c r="L273" s="74"/>
      <c r="M273" s="74"/>
      <c r="N273" s="118" t="str">
        <f t="shared" si="16"/>
        <v/>
      </c>
      <c r="O273" s="99">
        <f t="shared" si="17"/>
        <v>0</v>
      </c>
      <c r="P273" s="99">
        <f t="shared" si="18"/>
        <v>0</v>
      </c>
      <c r="Q273" s="75"/>
      <c r="R273" s="75"/>
      <c r="S273" s="75"/>
      <c r="T273" s="75"/>
      <c r="U273" s="75"/>
      <c r="V273" s="75"/>
      <c r="W273" s="75"/>
      <c r="X273" s="75"/>
      <c r="Y273" s="75"/>
      <c r="Z273" s="75"/>
      <c r="AA273" s="75"/>
      <c r="AB273" s="75"/>
      <c r="AC273" s="75"/>
      <c r="AD273" s="75"/>
      <c r="AE273" s="75"/>
      <c r="AF273" s="75"/>
      <c r="AG273" s="75"/>
      <c r="AH273" s="75"/>
      <c r="AI273" s="75"/>
      <c r="AJ273" s="75"/>
      <c r="AK273" s="75"/>
      <c r="AL273" s="75"/>
      <c r="AM273" s="75"/>
      <c r="AN273" s="75"/>
      <c r="AO273" s="75"/>
      <c r="AP273" s="75"/>
      <c r="AQ273" s="75"/>
      <c r="AR273" s="75"/>
      <c r="AS273" s="75"/>
      <c r="AT273" s="75"/>
      <c r="AU273" s="75"/>
      <c r="AV273" s="75"/>
      <c r="AW273" s="75"/>
      <c r="AX273" s="75"/>
      <c r="AY273" s="75"/>
      <c r="AZ273" s="75"/>
      <c r="BA273" s="75"/>
      <c r="BB273" s="75"/>
      <c r="BC273" s="75"/>
      <c r="BD273" s="75"/>
      <c r="BE273" s="75"/>
      <c r="BF273" s="75"/>
      <c r="BG273" s="75"/>
      <c r="BH273" s="75"/>
      <c r="BI273" s="75"/>
      <c r="BJ273" s="75"/>
      <c r="BK273" s="75"/>
      <c r="BL273" s="75"/>
      <c r="BM273" s="75"/>
      <c r="BN273" s="75"/>
      <c r="BO273" s="75"/>
      <c r="BP273" s="75"/>
      <c r="BQ273" s="75"/>
      <c r="BR273" s="75"/>
      <c r="BS273" s="75"/>
      <c r="BT273" s="75"/>
      <c r="BU273" s="75"/>
      <c r="BV273" s="75"/>
      <c r="BW273" s="75"/>
      <c r="BX273" s="75"/>
      <c r="BY273" s="75"/>
      <c r="BZ273" s="75"/>
      <c r="CA273" s="75"/>
      <c r="CB273" s="75"/>
      <c r="CC273" s="75"/>
      <c r="CD273" s="75"/>
      <c r="CE273" s="75"/>
      <c r="CF273" s="75"/>
      <c r="CG273" s="75"/>
      <c r="CH273" s="75"/>
      <c r="CI273" s="75"/>
      <c r="CJ273" s="75"/>
      <c r="CK273" s="75"/>
      <c r="CL273" s="75"/>
      <c r="CM273" s="75"/>
      <c r="CN273" s="75"/>
      <c r="CO273" s="75"/>
      <c r="CP273" s="75"/>
      <c r="CQ273" s="75"/>
      <c r="CR273" s="75"/>
      <c r="CS273" s="75"/>
      <c r="CT273" s="75"/>
      <c r="CU273" s="75"/>
      <c r="CV273" s="75"/>
      <c r="CW273" s="75"/>
      <c r="CX273" s="75"/>
      <c r="CY273" s="75"/>
      <c r="CZ273" s="75"/>
      <c r="DA273" s="75"/>
      <c r="DB273" s="75"/>
      <c r="DC273" s="75"/>
      <c r="DD273" s="75"/>
    </row>
    <row r="274" spans="1:108" x14ac:dyDescent="0.2">
      <c r="A274" s="70">
        <f t="shared" si="19"/>
        <v>45921</v>
      </c>
      <c r="B274" s="74"/>
      <c r="C274" s="74"/>
      <c r="D274" s="74"/>
      <c r="E274" s="74"/>
      <c r="F274" s="74"/>
      <c r="G274" s="74"/>
      <c r="H274" s="74"/>
      <c r="I274" s="74"/>
      <c r="J274" s="74"/>
      <c r="K274" s="74"/>
      <c r="L274" s="74"/>
      <c r="M274" s="74"/>
      <c r="N274" s="118" t="str">
        <f t="shared" si="16"/>
        <v/>
      </c>
      <c r="O274" s="99">
        <f t="shared" si="17"/>
        <v>0</v>
      </c>
      <c r="P274" s="99">
        <f t="shared" si="18"/>
        <v>0</v>
      </c>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c r="AX274" s="75"/>
      <c r="AY274" s="75"/>
      <c r="AZ274" s="75"/>
      <c r="BA274" s="75"/>
      <c r="BB274" s="75"/>
      <c r="BC274" s="75"/>
      <c r="BD274" s="75"/>
      <c r="BE274" s="75"/>
      <c r="BF274" s="75"/>
      <c r="BG274" s="75"/>
      <c r="BH274" s="75"/>
      <c r="BI274" s="75"/>
      <c r="BJ274" s="75"/>
      <c r="BK274" s="75"/>
      <c r="BL274" s="75"/>
      <c r="BM274" s="75"/>
      <c r="BN274" s="75"/>
      <c r="BO274" s="75"/>
      <c r="BP274" s="75"/>
      <c r="BQ274" s="75"/>
      <c r="BR274" s="75"/>
      <c r="BS274" s="75"/>
      <c r="BT274" s="75"/>
      <c r="BU274" s="75"/>
      <c r="BV274" s="75"/>
      <c r="BW274" s="75"/>
      <c r="BX274" s="75"/>
      <c r="BY274" s="75"/>
      <c r="BZ274" s="75"/>
      <c r="CA274" s="75"/>
      <c r="CB274" s="75"/>
      <c r="CC274" s="75"/>
      <c r="CD274" s="75"/>
      <c r="CE274" s="75"/>
      <c r="CF274" s="75"/>
      <c r="CG274" s="75"/>
      <c r="CH274" s="75"/>
      <c r="CI274" s="75"/>
      <c r="CJ274" s="75"/>
      <c r="CK274" s="75"/>
      <c r="CL274" s="75"/>
      <c r="CM274" s="75"/>
      <c r="CN274" s="75"/>
      <c r="CO274" s="75"/>
      <c r="CP274" s="75"/>
      <c r="CQ274" s="75"/>
      <c r="CR274" s="75"/>
      <c r="CS274" s="75"/>
      <c r="CT274" s="75"/>
      <c r="CU274" s="75"/>
      <c r="CV274" s="75"/>
      <c r="CW274" s="75"/>
      <c r="CX274" s="75"/>
      <c r="CY274" s="75"/>
      <c r="CZ274" s="75"/>
      <c r="DA274" s="75"/>
      <c r="DB274" s="75"/>
      <c r="DC274" s="75"/>
      <c r="DD274" s="75"/>
    </row>
    <row r="275" spans="1:108" x14ac:dyDescent="0.2">
      <c r="A275" s="70">
        <f t="shared" si="19"/>
        <v>45922</v>
      </c>
      <c r="B275" s="74"/>
      <c r="C275" s="74"/>
      <c r="D275" s="74"/>
      <c r="E275" s="74"/>
      <c r="F275" s="74"/>
      <c r="G275" s="74"/>
      <c r="H275" s="74"/>
      <c r="I275" s="74"/>
      <c r="J275" s="74"/>
      <c r="K275" s="74"/>
      <c r="L275" s="74"/>
      <c r="M275" s="74"/>
      <c r="N275" s="118" t="str">
        <f t="shared" si="16"/>
        <v/>
      </c>
      <c r="O275" s="99">
        <f t="shared" si="17"/>
        <v>0</v>
      </c>
      <c r="P275" s="99">
        <f t="shared" si="18"/>
        <v>0</v>
      </c>
      <c r="Q275" s="75"/>
      <c r="R275" s="75"/>
      <c r="S275" s="75"/>
      <c r="T275" s="75"/>
      <c r="U275" s="75"/>
      <c r="V275" s="75"/>
      <c r="W275" s="75"/>
      <c r="X275" s="75"/>
      <c r="Y275" s="75"/>
      <c r="Z275" s="75"/>
      <c r="AA275" s="75"/>
      <c r="AB275" s="75"/>
      <c r="AC275" s="75"/>
      <c r="AD275" s="75"/>
      <c r="AE275" s="75"/>
      <c r="AF275" s="75"/>
      <c r="AG275" s="75"/>
      <c r="AH275" s="75"/>
      <c r="AI275" s="75"/>
      <c r="AJ275" s="75"/>
      <c r="AK275" s="75"/>
      <c r="AL275" s="75"/>
      <c r="AM275" s="75"/>
      <c r="AN275" s="75"/>
      <c r="AO275" s="75"/>
      <c r="AP275" s="75"/>
      <c r="AQ275" s="75"/>
      <c r="AR275" s="75"/>
      <c r="AS275" s="75"/>
      <c r="AT275" s="75"/>
      <c r="AU275" s="75"/>
      <c r="AV275" s="75"/>
      <c r="AW275" s="75"/>
      <c r="AX275" s="75"/>
      <c r="AY275" s="75"/>
      <c r="AZ275" s="75"/>
      <c r="BA275" s="75"/>
      <c r="BB275" s="75"/>
      <c r="BC275" s="75"/>
      <c r="BD275" s="75"/>
      <c r="BE275" s="75"/>
      <c r="BF275" s="75"/>
      <c r="BG275" s="75"/>
      <c r="BH275" s="75"/>
      <c r="BI275" s="75"/>
      <c r="BJ275" s="75"/>
      <c r="BK275" s="75"/>
      <c r="BL275" s="75"/>
      <c r="BM275" s="75"/>
      <c r="BN275" s="75"/>
      <c r="BO275" s="75"/>
      <c r="BP275" s="75"/>
      <c r="BQ275" s="75"/>
      <c r="BR275" s="75"/>
      <c r="BS275" s="75"/>
      <c r="BT275" s="75"/>
      <c r="BU275" s="75"/>
      <c r="BV275" s="75"/>
      <c r="BW275" s="75"/>
      <c r="BX275" s="75"/>
      <c r="BY275" s="75"/>
      <c r="BZ275" s="75"/>
      <c r="CA275" s="75"/>
      <c r="CB275" s="75"/>
      <c r="CC275" s="75"/>
      <c r="CD275" s="75"/>
      <c r="CE275" s="75"/>
      <c r="CF275" s="75"/>
      <c r="CG275" s="75"/>
      <c r="CH275" s="75"/>
      <c r="CI275" s="75"/>
      <c r="CJ275" s="75"/>
      <c r="CK275" s="75"/>
      <c r="CL275" s="75"/>
      <c r="CM275" s="75"/>
      <c r="CN275" s="75"/>
      <c r="CO275" s="75"/>
      <c r="CP275" s="75"/>
      <c r="CQ275" s="75"/>
      <c r="CR275" s="75"/>
      <c r="CS275" s="75"/>
      <c r="CT275" s="75"/>
      <c r="CU275" s="75"/>
      <c r="CV275" s="75"/>
      <c r="CW275" s="75"/>
      <c r="CX275" s="75"/>
      <c r="CY275" s="75"/>
      <c r="CZ275" s="75"/>
      <c r="DA275" s="75"/>
      <c r="DB275" s="75"/>
      <c r="DC275" s="75"/>
      <c r="DD275" s="75"/>
    </row>
    <row r="276" spans="1:108" x14ac:dyDescent="0.2">
      <c r="A276" s="70">
        <f t="shared" si="19"/>
        <v>45923</v>
      </c>
      <c r="B276" s="74"/>
      <c r="C276" s="74"/>
      <c r="D276" s="74"/>
      <c r="E276" s="74"/>
      <c r="F276" s="74"/>
      <c r="G276" s="74"/>
      <c r="H276" s="74"/>
      <c r="I276" s="74"/>
      <c r="J276" s="74"/>
      <c r="K276" s="74"/>
      <c r="L276" s="74"/>
      <c r="M276" s="74"/>
      <c r="N276" s="118" t="str">
        <f t="shared" si="16"/>
        <v/>
      </c>
      <c r="O276" s="99">
        <f t="shared" si="17"/>
        <v>0</v>
      </c>
      <c r="P276" s="99">
        <f t="shared" si="18"/>
        <v>0</v>
      </c>
      <c r="Q276" s="75"/>
      <c r="R276" s="75"/>
      <c r="S276" s="75"/>
      <c r="T276" s="75"/>
      <c r="U276" s="75"/>
      <c r="V276" s="75"/>
      <c r="W276" s="75"/>
      <c r="X276" s="75"/>
      <c r="Y276" s="75"/>
      <c r="Z276" s="75"/>
      <c r="AA276" s="75"/>
      <c r="AB276" s="75"/>
      <c r="AC276" s="75"/>
      <c r="AD276" s="75"/>
      <c r="AE276" s="75"/>
      <c r="AF276" s="75"/>
      <c r="AG276" s="75"/>
      <c r="AH276" s="75"/>
      <c r="AI276" s="75"/>
      <c r="AJ276" s="75"/>
      <c r="AK276" s="75"/>
      <c r="AL276" s="75"/>
      <c r="AM276" s="75"/>
      <c r="AN276" s="75"/>
      <c r="AO276" s="75"/>
      <c r="AP276" s="75"/>
      <c r="AQ276" s="75"/>
      <c r="AR276" s="75"/>
      <c r="AS276" s="75"/>
      <c r="AT276" s="75"/>
      <c r="AU276" s="75"/>
      <c r="AV276" s="75"/>
      <c r="AW276" s="75"/>
      <c r="AX276" s="75"/>
      <c r="AY276" s="75"/>
      <c r="AZ276" s="75"/>
      <c r="BA276" s="75"/>
      <c r="BB276" s="75"/>
      <c r="BC276" s="75"/>
      <c r="BD276" s="75"/>
      <c r="BE276" s="75"/>
      <c r="BF276" s="75"/>
      <c r="BG276" s="75"/>
      <c r="BH276" s="75"/>
      <c r="BI276" s="75"/>
      <c r="BJ276" s="75"/>
      <c r="BK276" s="75"/>
      <c r="BL276" s="75"/>
      <c r="BM276" s="75"/>
      <c r="BN276" s="75"/>
      <c r="BO276" s="75"/>
      <c r="BP276" s="75"/>
      <c r="BQ276" s="75"/>
      <c r="BR276" s="75"/>
      <c r="BS276" s="75"/>
      <c r="BT276" s="75"/>
      <c r="BU276" s="75"/>
      <c r="BV276" s="75"/>
      <c r="BW276" s="75"/>
      <c r="BX276" s="75"/>
      <c r="BY276" s="75"/>
      <c r="BZ276" s="75"/>
      <c r="CA276" s="75"/>
      <c r="CB276" s="75"/>
      <c r="CC276" s="75"/>
      <c r="CD276" s="75"/>
      <c r="CE276" s="75"/>
      <c r="CF276" s="75"/>
      <c r="CG276" s="75"/>
      <c r="CH276" s="75"/>
      <c r="CI276" s="75"/>
      <c r="CJ276" s="75"/>
      <c r="CK276" s="75"/>
      <c r="CL276" s="75"/>
      <c r="CM276" s="75"/>
      <c r="CN276" s="75"/>
      <c r="CO276" s="75"/>
      <c r="CP276" s="75"/>
      <c r="CQ276" s="75"/>
      <c r="CR276" s="75"/>
      <c r="CS276" s="75"/>
      <c r="CT276" s="75"/>
      <c r="CU276" s="75"/>
      <c r="CV276" s="75"/>
      <c r="CW276" s="75"/>
      <c r="CX276" s="75"/>
      <c r="CY276" s="75"/>
      <c r="CZ276" s="75"/>
      <c r="DA276" s="75"/>
      <c r="DB276" s="75"/>
      <c r="DC276" s="75"/>
      <c r="DD276" s="75"/>
    </row>
    <row r="277" spans="1:108" x14ac:dyDescent="0.2">
      <c r="A277" s="70">
        <f t="shared" si="19"/>
        <v>45924</v>
      </c>
      <c r="B277" s="74"/>
      <c r="C277" s="74"/>
      <c r="D277" s="74"/>
      <c r="E277" s="74"/>
      <c r="F277" s="74"/>
      <c r="G277" s="74"/>
      <c r="H277" s="74"/>
      <c r="I277" s="74"/>
      <c r="J277" s="74"/>
      <c r="K277" s="74"/>
      <c r="L277" s="74"/>
      <c r="M277" s="74"/>
      <c r="N277" s="118" t="str">
        <f t="shared" si="16"/>
        <v/>
      </c>
      <c r="O277" s="99">
        <f t="shared" si="17"/>
        <v>0</v>
      </c>
      <c r="P277" s="99">
        <f t="shared" si="18"/>
        <v>0</v>
      </c>
      <c r="Q277" s="75"/>
      <c r="R277" s="75"/>
      <c r="S277" s="75"/>
      <c r="T277" s="75"/>
      <c r="U277" s="75"/>
      <c r="V277" s="75"/>
      <c r="W277" s="75"/>
      <c r="X277" s="75"/>
      <c r="Y277" s="75"/>
      <c r="Z277" s="75"/>
      <c r="AA277" s="75"/>
      <c r="AB277" s="75"/>
      <c r="AC277" s="75"/>
      <c r="AD277" s="75"/>
      <c r="AE277" s="75"/>
      <c r="AF277" s="75"/>
      <c r="AG277" s="75"/>
      <c r="AH277" s="75"/>
      <c r="AI277" s="75"/>
      <c r="AJ277" s="75"/>
      <c r="AK277" s="75"/>
      <c r="AL277" s="75"/>
      <c r="AM277" s="75"/>
      <c r="AN277" s="75"/>
      <c r="AO277" s="75"/>
      <c r="AP277" s="75"/>
      <c r="AQ277" s="75"/>
      <c r="AR277" s="75"/>
      <c r="AS277" s="75"/>
      <c r="AT277" s="75"/>
      <c r="AU277" s="75"/>
      <c r="AV277" s="75"/>
      <c r="AW277" s="75"/>
      <c r="AX277" s="75"/>
      <c r="AY277" s="75"/>
      <c r="AZ277" s="75"/>
      <c r="BA277" s="75"/>
      <c r="BB277" s="75"/>
      <c r="BC277" s="75"/>
      <c r="BD277" s="75"/>
      <c r="BE277" s="75"/>
      <c r="BF277" s="75"/>
      <c r="BG277" s="75"/>
      <c r="BH277" s="75"/>
      <c r="BI277" s="75"/>
      <c r="BJ277" s="75"/>
      <c r="BK277" s="75"/>
      <c r="BL277" s="75"/>
      <c r="BM277" s="75"/>
      <c r="BN277" s="75"/>
      <c r="BO277" s="75"/>
      <c r="BP277" s="75"/>
      <c r="BQ277" s="75"/>
      <c r="BR277" s="75"/>
      <c r="BS277" s="75"/>
      <c r="BT277" s="75"/>
      <c r="BU277" s="75"/>
      <c r="BV277" s="75"/>
      <c r="BW277" s="75"/>
      <c r="BX277" s="75"/>
      <c r="BY277" s="75"/>
      <c r="BZ277" s="75"/>
      <c r="CA277" s="75"/>
      <c r="CB277" s="75"/>
      <c r="CC277" s="75"/>
      <c r="CD277" s="75"/>
      <c r="CE277" s="75"/>
      <c r="CF277" s="75"/>
      <c r="CG277" s="75"/>
      <c r="CH277" s="75"/>
      <c r="CI277" s="75"/>
      <c r="CJ277" s="75"/>
      <c r="CK277" s="75"/>
      <c r="CL277" s="75"/>
      <c r="CM277" s="75"/>
      <c r="CN277" s="75"/>
      <c r="CO277" s="75"/>
      <c r="CP277" s="75"/>
      <c r="CQ277" s="75"/>
      <c r="CR277" s="75"/>
      <c r="CS277" s="75"/>
      <c r="CT277" s="75"/>
      <c r="CU277" s="75"/>
      <c r="CV277" s="75"/>
      <c r="CW277" s="75"/>
      <c r="CX277" s="75"/>
      <c r="CY277" s="75"/>
      <c r="CZ277" s="75"/>
      <c r="DA277" s="75"/>
      <c r="DB277" s="75"/>
      <c r="DC277" s="75"/>
      <c r="DD277" s="75"/>
    </row>
    <row r="278" spans="1:108" x14ac:dyDescent="0.2">
      <c r="A278" s="70">
        <f t="shared" si="19"/>
        <v>45925</v>
      </c>
      <c r="B278" s="74"/>
      <c r="C278" s="74"/>
      <c r="D278" s="74"/>
      <c r="E278" s="74"/>
      <c r="F278" s="74"/>
      <c r="G278" s="74"/>
      <c r="H278" s="74"/>
      <c r="I278" s="74"/>
      <c r="J278" s="74"/>
      <c r="K278" s="74"/>
      <c r="L278" s="74"/>
      <c r="M278" s="74"/>
      <c r="N278" s="118" t="str">
        <f t="shared" si="16"/>
        <v/>
      </c>
      <c r="O278" s="99">
        <f t="shared" si="17"/>
        <v>0</v>
      </c>
      <c r="P278" s="99">
        <f t="shared" si="18"/>
        <v>0</v>
      </c>
      <c r="Q278" s="75"/>
      <c r="R278" s="75"/>
      <c r="S278" s="75"/>
      <c r="T278" s="75"/>
      <c r="U278" s="75"/>
      <c r="V278" s="75"/>
      <c r="W278" s="75"/>
      <c r="X278" s="75"/>
      <c r="Y278" s="75"/>
      <c r="Z278" s="75"/>
      <c r="AA278" s="75"/>
      <c r="AB278" s="75"/>
      <c r="AC278" s="75"/>
      <c r="AD278" s="75"/>
      <c r="AE278" s="75"/>
      <c r="AF278" s="75"/>
      <c r="AG278" s="75"/>
      <c r="AH278" s="75"/>
      <c r="AI278" s="75"/>
      <c r="AJ278" s="75"/>
      <c r="AK278" s="75"/>
      <c r="AL278" s="75"/>
      <c r="AM278" s="75"/>
      <c r="AN278" s="75"/>
      <c r="AO278" s="75"/>
      <c r="AP278" s="75"/>
      <c r="AQ278" s="75"/>
      <c r="AR278" s="75"/>
      <c r="AS278" s="75"/>
      <c r="AT278" s="75"/>
      <c r="AU278" s="75"/>
      <c r="AV278" s="75"/>
      <c r="AW278" s="75"/>
      <c r="AX278" s="75"/>
      <c r="AY278" s="75"/>
      <c r="AZ278" s="75"/>
      <c r="BA278" s="75"/>
      <c r="BB278" s="75"/>
      <c r="BC278" s="75"/>
      <c r="BD278" s="75"/>
      <c r="BE278" s="75"/>
      <c r="BF278" s="75"/>
      <c r="BG278" s="75"/>
      <c r="BH278" s="75"/>
      <c r="BI278" s="75"/>
      <c r="BJ278" s="75"/>
      <c r="BK278" s="75"/>
      <c r="BL278" s="75"/>
      <c r="BM278" s="75"/>
      <c r="BN278" s="75"/>
      <c r="BO278" s="75"/>
      <c r="BP278" s="75"/>
      <c r="BQ278" s="75"/>
      <c r="BR278" s="75"/>
      <c r="BS278" s="75"/>
      <c r="BT278" s="75"/>
      <c r="BU278" s="75"/>
      <c r="BV278" s="75"/>
      <c r="BW278" s="75"/>
      <c r="BX278" s="75"/>
      <c r="BY278" s="75"/>
      <c r="BZ278" s="75"/>
      <c r="CA278" s="75"/>
      <c r="CB278" s="75"/>
      <c r="CC278" s="75"/>
      <c r="CD278" s="75"/>
      <c r="CE278" s="75"/>
      <c r="CF278" s="75"/>
      <c r="CG278" s="75"/>
      <c r="CH278" s="75"/>
      <c r="CI278" s="75"/>
      <c r="CJ278" s="75"/>
      <c r="CK278" s="75"/>
      <c r="CL278" s="75"/>
      <c r="CM278" s="75"/>
      <c r="CN278" s="75"/>
      <c r="CO278" s="75"/>
      <c r="CP278" s="75"/>
      <c r="CQ278" s="75"/>
      <c r="CR278" s="75"/>
      <c r="CS278" s="75"/>
      <c r="CT278" s="75"/>
      <c r="CU278" s="75"/>
      <c r="CV278" s="75"/>
      <c r="CW278" s="75"/>
      <c r="CX278" s="75"/>
      <c r="CY278" s="75"/>
      <c r="CZ278" s="75"/>
      <c r="DA278" s="75"/>
      <c r="DB278" s="75"/>
      <c r="DC278" s="75"/>
      <c r="DD278" s="75"/>
    </row>
    <row r="279" spans="1:108" x14ac:dyDescent="0.2">
      <c r="A279" s="70">
        <f t="shared" si="19"/>
        <v>45926</v>
      </c>
      <c r="B279" s="74"/>
      <c r="C279" s="74"/>
      <c r="D279" s="74"/>
      <c r="E279" s="74"/>
      <c r="F279" s="74"/>
      <c r="G279" s="74"/>
      <c r="H279" s="74"/>
      <c r="I279" s="74"/>
      <c r="J279" s="74"/>
      <c r="K279" s="74"/>
      <c r="L279" s="74"/>
      <c r="M279" s="74"/>
      <c r="N279" s="118" t="str">
        <f t="shared" si="16"/>
        <v/>
      </c>
      <c r="O279" s="99">
        <f t="shared" si="17"/>
        <v>0</v>
      </c>
      <c r="P279" s="99">
        <f t="shared" si="18"/>
        <v>0</v>
      </c>
      <c r="Q279" s="75"/>
      <c r="R279" s="75"/>
      <c r="S279" s="75"/>
      <c r="T279" s="75"/>
      <c r="U279" s="75"/>
      <c r="V279" s="75"/>
      <c r="W279" s="75"/>
      <c r="X279" s="75"/>
      <c r="Y279" s="75"/>
      <c r="Z279" s="75"/>
      <c r="AA279" s="75"/>
      <c r="AB279" s="75"/>
      <c r="AC279" s="75"/>
      <c r="AD279" s="75"/>
      <c r="AE279" s="75"/>
      <c r="AF279" s="75"/>
      <c r="AG279" s="75"/>
      <c r="AH279" s="75"/>
      <c r="AI279" s="75"/>
      <c r="AJ279" s="75"/>
      <c r="AK279" s="75"/>
      <c r="AL279" s="75"/>
      <c r="AM279" s="75"/>
      <c r="AN279" s="75"/>
      <c r="AO279" s="75"/>
      <c r="AP279" s="75"/>
      <c r="AQ279" s="75"/>
      <c r="AR279" s="75"/>
      <c r="AS279" s="75"/>
      <c r="AT279" s="75"/>
      <c r="AU279" s="75"/>
      <c r="AV279" s="75"/>
      <c r="AW279" s="75"/>
      <c r="AX279" s="75"/>
      <c r="AY279" s="75"/>
      <c r="AZ279" s="75"/>
      <c r="BA279" s="75"/>
      <c r="BB279" s="75"/>
      <c r="BC279" s="75"/>
      <c r="BD279" s="75"/>
      <c r="BE279" s="75"/>
      <c r="BF279" s="75"/>
      <c r="BG279" s="75"/>
      <c r="BH279" s="75"/>
      <c r="BI279" s="75"/>
      <c r="BJ279" s="75"/>
      <c r="BK279" s="75"/>
      <c r="BL279" s="75"/>
      <c r="BM279" s="75"/>
      <c r="BN279" s="75"/>
      <c r="BO279" s="75"/>
      <c r="BP279" s="75"/>
      <c r="BQ279" s="75"/>
      <c r="BR279" s="75"/>
      <c r="BS279" s="75"/>
      <c r="BT279" s="75"/>
      <c r="BU279" s="75"/>
      <c r="BV279" s="75"/>
      <c r="BW279" s="75"/>
      <c r="BX279" s="75"/>
      <c r="BY279" s="75"/>
      <c r="BZ279" s="75"/>
      <c r="CA279" s="75"/>
      <c r="CB279" s="75"/>
      <c r="CC279" s="75"/>
      <c r="CD279" s="75"/>
      <c r="CE279" s="75"/>
      <c r="CF279" s="75"/>
      <c r="CG279" s="75"/>
      <c r="CH279" s="75"/>
      <c r="CI279" s="75"/>
      <c r="CJ279" s="75"/>
      <c r="CK279" s="75"/>
      <c r="CL279" s="75"/>
      <c r="CM279" s="75"/>
      <c r="CN279" s="75"/>
      <c r="CO279" s="75"/>
      <c r="CP279" s="75"/>
      <c r="CQ279" s="75"/>
      <c r="CR279" s="75"/>
      <c r="CS279" s="75"/>
      <c r="CT279" s="75"/>
      <c r="CU279" s="75"/>
      <c r="CV279" s="75"/>
      <c r="CW279" s="75"/>
      <c r="CX279" s="75"/>
      <c r="CY279" s="75"/>
      <c r="CZ279" s="75"/>
      <c r="DA279" s="75"/>
      <c r="DB279" s="75"/>
      <c r="DC279" s="75"/>
      <c r="DD279" s="75"/>
    </row>
    <row r="280" spans="1:108" x14ac:dyDescent="0.2">
      <c r="A280" s="70">
        <f t="shared" si="19"/>
        <v>45927</v>
      </c>
      <c r="B280" s="74"/>
      <c r="C280" s="74"/>
      <c r="D280" s="74"/>
      <c r="E280" s="74"/>
      <c r="F280" s="74"/>
      <c r="G280" s="74"/>
      <c r="H280" s="74"/>
      <c r="I280" s="74"/>
      <c r="J280" s="74"/>
      <c r="K280" s="74"/>
      <c r="L280" s="74"/>
      <c r="M280" s="74"/>
      <c r="N280" s="118" t="str">
        <f t="shared" si="16"/>
        <v/>
      </c>
      <c r="O280" s="99">
        <f t="shared" si="17"/>
        <v>0</v>
      </c>
      <c r="P280" s="99">
        <f t="shared" si="18"/>
        <v>0</v>
      </c>
      <c r="Q280" s="75"/>
      <c r="R280" s="75"/>
      <c r="S280" s="75"/>
      <c r="T280" s="75"/>
      <c r="U280" s="75"/>
      <c r="V280" s="75"/>
      <c r="W280" s="75"/>
      <c r="X280" s="75"/>
      <c r="Y280" s="75"/>
      <c r="Z280" s="75"/>
      <c r="AA280" s="75"/>
      <c r="AB280" s="75"/>
      <c r="AC280" s="75"/>
      <c r="AD280" s="75"/>
      <c r="AE280" s="75"/>
      <c r="AF280" s="75"/>
      <c r="AG280" s="75"/>
      <c r="AH280" s="75"/>
      <c r="AI280" s="75"/>
      <c r="AJ280" s="75"/>
      <c r="AK280" s="75"/>
      <c r="AL280" s="75"/>
      <c r="AM280" s="75"/>
      <c r="AN280" s="75"/>
      <c r="AO280" s="75"/>
      <c r="AP280" s="75"/>
      <c r="AQ280" s="75"/>
      <c r="AR280" s="75"/>
      <c r="AS280" s="75"/>
      <c r="AT280" s="75"/>
      <c r="AU280" s="75"/>
      <c r="AV280" s="75"/>
      <c r="AW280" s="75"/>
      <c r="AX280" s="75"/>
      <c r="AY280" s="75"/>
      <c r="AZ280" s="75"/>
      <c r="BA280" s="75"/>
      <c r="BB280" s="75"/>
      <c r="BC280" s="75"/>
      <c r="BD280" s="75"/>
      <c r="BE280" s="75"/>
      <c r="BF280" s="75"/>
      <c r="BG280" s="75"/>
      <c r="BH280" s="75"/>
      <c r="BI280" s="75"/>
      <c r="BJ280" s="75"/>
      <c r="BK280" s="75"/>
      <c r="BL280" s="75"/>
      <c r="BM280" s="75"/>
      <c r="BN280" s="75"/>
      <c r="BO280" s="75"/>
      <c r="BP280" s="75"/>
      <c r="BQ280" s="75"/>
      <c r="BR280" s="75"/>
      <c r="BS280" s="75"/>
      <c r="BT280" s="75"/>
      <c r="BU280" s="75"/>
      <c r="BV280" s="75"/>
      <c r="BW280" s="75"/>
      <c r="BX280" s="75"/>
      <c r="BY280" s="75"/>
      <c r="BZ280" s="75"/>
      <c r="CA280" s="75"/>
      <c r="CB280" s="75"/>
      <c r="CC280" s="75"/>
      <c r="CD280" s="75"/>
      <c r="CE280" s="75"/>
      <c r="CF280" s="75"/>
      <c r="CG280" s="75"/>
      <c r="CH280" s="75"/>
      <c r="CI280" s="75"/>
      <c r="CJ280" s="75"/>
      <c r="CK280" s="75"/>
      <c r="CL280" s="75"/>
      <c r="CM280" s="75"/>
      <c r="CN280" s="75"/>
      <c r="CO280" s="75"/>
      <c r="CP280" s="75"/>
      <c r="CQ280" s="75"/>
      <c r="CR280" s="75"/>
      <c r="CS280" s="75"/>
      <c r="CT280" s="75"/>
      <c r="CU280" s="75"/>
      <c r="CV280" s="75"/>
      <c r="CW280" s="75"/>
      <c r="CX280" s="75"/>
      <c r="CY280" s="75"/>
      <c r="CZ280" s="75"/>
      <c r="DA280" s="75"/>
      <c r="DB280" s="75"/>
      <c r="DC280" s="75"/>
      <c r="DD280" s="75"/>
    </row>
    <row r="281" spans="1:108" x14ac:dyDescent="0.2">
      <c r="A281" s="70">
        <f t="shared" si="19"/>
        <v>45928</v>
      </c>
      <c r="B281" s="74"/>
      <c r="C281" s="74"/>
      <c r="D281" s="74"/>
      <c r="E281" s="74"/>
      <c r="F281" s="74"/>
      <c r="G281" s="74"/>
      <c r="H281" s="74"/>
      <c r="I281" s="74"/>
      <c r="J281" s="74"/>
      <c r="K281" s="74"/>
      <c r="L281" s="74"/>
      <c r="M281" s="74"/>
      <c r="N281" s="118" t="str">
        <f t="shared" si="16"/>
        <v/>
      </c>
      <c r="O281" s="99">
        <f t="shared" si="17"/>
        <v>0</v>
      </c>
      <c r="P281" s="99">
        <f t="shared" si="18"/>
        <v>0</v>
      </c>
      <c r="Q281" s="75"/>
      <c r="R281" s="75"/>
      <c r="S281" s="75"/>
      <c r="T281" s="75"/>
      <c r="U281" s="75"/>
      <c r="V281" s="75"/>
      <c r="W281" s="75"/>
      <c r="X281" s="75"/>
      <c r="Y281" s="75"/>
      <c r="Z281" s="75"/>
      <c r="AA281" s="75"/>
      <c r="AB281" s="75"/>
      <c r="AC281" s="75"/>
      <c r="AD281" s="75"/>
      <c r="AE281" s="75"/>
      <c r="AF281" s="75"/>
      <c r="AG281" s="75"/>
      <c r="AH281" s="75"/>
      <c r="AI281" s="75"/>
      <c r="AJ281" s="75"/>
      <c r="AK281" s="75"/>
      <c r="AL281" s="75"/>
      <c r="AM281" s="75"/>
      <c r="AN281" s="75"/>
      <c r="AO281" s="75"/>
      <c r="AP281" s="75"/>
      <c r="AQ281" s="75"/>
      <c r="AR281" s="75"/>
      <c r="AS281" s="75"/>
      <c r="AT281" s="75"/>
      <c r="AU281" s="75"/>
      <c r="AV281" s="75"/>
      <c r="AW281" s="75"/>
      <c r="AX281" s="75"/>
      <c r="AY281" s="75"/>
      <c r="AZ281" s="75"/>
      <c r="BA281" s="75"/>
      <c r="BB281" s="75"/>
      <c r="BC281" s="75"/>
      <c r="BD281" s="75"/>
      <c r="BE281" s="75"/>
      <c r="BF281" s="75"/>
      <c r="BG281" s="75"/>
      <c r="BH281" s="75"/>
      <c r="BI281" s="75"/>
      <c r="BJ281" s="75"/>
      <c r="BK281" s="75"/>
      <c r="BL281" s="75"/>
      <c r="BM281" s="75"/>
      <c r="BN281" s="75"/>
      <c r="BO281" s="75"/>
      <c r="BP281" s="75"/>
      <c r="BQ281" s="75"/>
      <c r="BR281" s="75"/>
      <c r="BS281" s="75"/>
      <c r="BT281" s="75"/>
      <c r="BU281" s="75"/>
      <c r="BV281" s="75"/>
      <c r="BW281" s="75"/>
      <c r="BX281" s="75"/>
      <c r="BY281" s="75"/>
      <c r="BZ281" s="75"/>
      <c r="CA281" s="75"/>
      <c r="CB281" s="75"/>
      <c r="CC281" s="75"/>
      <c r="CD281" s="75"/>
      <c r="CE281" s="75"/>
      <c r="CF281" s="75"/>
      <c r="CG281" s="75"/>
      <c r="CH281" s="75"/>
      <c r="CI281" s="75"/>
      <c r="CJ281" s="75"/>
      <c r="CK281" s="75"/>
      <c r="CL281" s="75"/>
      <c r="CM281" s="75"/>
      <c r="CN281" s="75"/>
      <c r="CO281" s="75"/>
      <c r="CP281" s="75"/>
      <c r="CQ281" s="75"/>
      <c r="CR281" s="75"/>
      <c r="CS281" s="75"/>
      <c r="CT281" s="75"/>
      <c r="CU281" s="75"/>
      <c r="CV281" s="75"/>
      <c r="CW281" s="75"/>
      <c r="CX281" s="75"/>
      <c r="CY281" s="75"/>
      <c r="CZ281" s="75"/>
      <c r="DA281" s="75"/>
      <c r="DB281" s="75"/>
      <c r="DC281" s="75"/>
      <c r="DD281" s="75"/>
    </row>
    <row r="282" spans="1:108" x14ac:dyDescent="0.2">
      <c r="A282" s="70">
        <f t="shared" si="19"/>
        <v>45929</v>
      </c>
      <c r="B282" s="74"/>
      <c r="C282" s="74"/>
      <c r="D282" s="74"/>
      <c r="E282" s="74"/>
      <c r="F282" s="74"/>
      <c r="G282" s="74"/>
      <c r="H282" s="74"/>
      <c r="I282" s="74"/>
      <c r="J282" s="74"/>
      <c r="K282" s="74"/>
      <c r="L282" s="74"/>
      <c r="M282" s="74"/>
      <c r="N282" s="118" t="str">
        <f t="shared" si="16"/>
        <v/>
      </c>
      <c r="O282" s="99">
        <f t="shared" si="17"/>
        <v>0</v>
      </c>
      <c r="P282" s="99">
        <f t="shared" si="18"/>
        <v>0</v>
      </c>
      <c r="Q282" s="75"/>
      <c r="R282" s="75"/>
      <c r="S282" s="75"/>
      <c r="T282" s="75"/>
      <c r="U282" s="75"/>
      <c r="V282" s="75"/>
      <c r="W282" s="75"/>
      <c r="X282" s="75"/>
      <c r="Y282" s="75"/>
      <c r="Z282" s="75"/>
      <c r="AA282" s="75"/>
      <c r="AB282" s="75"/>
      <c r="AC282" s="75"/>
      <c r="AD282" s="75"/>
      <c r="AE282" s="75"/>
      <c r="AF282" s="75"/>
      <c r="AG282" s="75"/>
      <c r="AH282" s="75"/>
      <c r="AI282" s="75"/>
      <c r="AJ282" s="75"/>
      <c r="AK282" s="75"/>
      <c r="AL282" s="75"/>
      <c r="AM282" s="75"/>
      <c r="AN282" s="75"/>
      <c r="AO282" s="75"/>
      <c r="AP282" s="75"/>
      <c r="AQ282" s="75"/>
      <c r="AR282" s="75"/>
      <c r="AS282" s="75"/>
      <c r="AT282" s="75"/>
      <c r="AU282" s="75"/>
      <c r="AV282" s="75"/>
      <c r="AW282" s="75"/>
      <c r="AX282" s="75"/>
      <c r="AY282" s="75"/>
      <c r="AZ282" s="75"/>
      <c r="BA282" s="75"/>
      <c r="BB282" s="75"/>
      <c r="BC282" s="75"/>
      <c r="BD282" s="75"/>
      <c r="BE282" s="75"/>
      <c r="BF282" s="75"/>
      <c r="BG282" s="75"/>
      <c r="BH282" s="75"/>
      <c r="BI282" s="75"/>
      <c r="BJ282" s="75"/>
      <c r="BK282" s="75"/>
      <c r="BL282" s="75"/>
      <c r="BM282" s="75"/>
      <c r="BN282" s="75"/>
      <c r="BO282" s="75"/>
      <c r="BP282" s="75"/>
      <c r="BQ282" s="75"/>
      <c r="BR282" s="75"/>
      <c r="BS282" s="75"/>
      <c r="BT282" s="75"/>
      <c r="BU282" s="75"/>
      <c r="BV282" s="75"/>
      <c r="BW282" s="75"/>
      <c r="BX282" s="75"/>
      <c r="BY282" s="75"/>
      <c r="BZ282" s="75"/>
      <c r="CA282" s="75"/>
      <c r="CB282" s="75"/>
      <c r="CC282" s="75"/>
      <c r="CD282" s="75"/>
      <c r="CE282" s="75"/>
      <c r="CF282" s="75"/>
      <c r="CG282" s="75"/>
      <c r="CH282" s="75"/>
      <c r="CI282" s="75"/>
      <c r="CJ282" s="75"/>
      <c r="CK282" s="75"/>
      <c r="CL282" s="75"/>
      <c r="CM282" s="75"/>
      <c r="CN282" s="75"/>
      <c r="CO282" s="75"/>
      <c r="CP282" s="75"/>
      <c r="CQ282" s="75"/>
      <c r="CR282" s="75"/>
      <c r="CS282" s="75"/>
      <c r="CT282" s="75"/>
      <c r="CU282" s="75"/>
      <c r="CV282" s="75"/>
      <c r="CW282" s="75"/>
      <c r="CX282" s="75"/>
      <c r="CY282" s="75"/>
      <c r="CZ282" s="75"/>
      <c r="DA282" s="75"/>
      <c r="DB282" s="75"/>
      <c r="DC282" s="75"/>
      <c r="DD282" s="75"/>
    </row>
    <row r="283" spans="1:108" x14ac:dyDescent="0.2">
      <c r="A283" s="70">
        <f t="shared" si="19"/>
        <v>45930</v>
      </c>
      <c r="B283" s="74"/>
      <c r="C283" s="74"/>
      <c r="D283" s="74"/>
      <c r="E283" s="74"/>
      <c r="F283" s="74"/>
      <c r="G283" s="74"/>
      <c r="H283" s="74"/>
      <c r="I283" s="74"/>
      <c r="J283" s="74"/>
      <c r="K283" s="74"/>
      <c r="L283" s="74"/>
      <c r="M283" s="74"/>
      <c r="N283" s="118" t="str">
        <f t="shared" si="16"/>
        <v/>
      </c>
      <c r="O283" s="99">
        <f t="shared" si="17"/>
        <v>0</v>
      </c>
      <c r="P283" s="99">
        <f t="shared" si="18"/>
        <v>0</v>
      </c>
      <c r="Q283" s="75"/>
      <c r="R283" s="75"/>
      <c r="S283" s="75"/>
      <c r="T283" s="75"/>
      <c r="U283" s="75"/>
      <c r="V283" s="75"/>
      <c r="W283" s="75"/>
      <c r="X283" s="75"/>
      <c r="Y283" s="75"/>
      <c r="Z283" s="75"/>
      <c r="AA283" s="75"/>
      <c r="AB283" s="75"/>
      <c r="AC283" s="75"/>
      <c r="AD283" s="75"/>
      <c r="AE283" s="75"/>
      <c r="AF283" s="75"/>
      <c r="AG283" s="75"/>
      <c r="AH283" s="75"/>
      <c r="AI283" s="75"/>
      <c r="AJ283" s="75"/>
      <c r="AK283" s="75"/>
      <c r="AL283" s="75"/>
      <c r="AM283" s="75"/>
      <c r="AN283" s="75"/>
      <c r="AO283" s="75"/>
      <c r="AP283" s="75"/>
      <c r="AQ283" s="75"/>
      <c r="AR283" s="75"/>
      <c r="AS283" s="75"/>
      <c r="AT283" s="75"/>
      <c r="AU283" s="75"/>
      <c r="AV283" s="75"/>
      <c r="AW283" s="75"/>
      <c r="AX283" s="75"/>
      <c r="AY283" s="75"/>
      <c r="AZ283" s="75"/>
      <c r="BA283" s="75"/>
      <c r="BB283" s="75"/>
      <c r="BC283" s="75"/>
      <c r="BD283" s="75"/>
      <c r="BE283" s="75"/>
      <c r="BF283" s="75"/>
      <c r="BG283" s="75"/>
      <c r="BH283" s="75"/>
      <c r="BI283" s="75"/>
      <c r="BJ283" s="75"/>
      <c r="BK283" s="75"/>
      <c r="BL283" s="75"/>
      <c r="BM283" s="75"/>
      <c r="BN283" s="75"/>
      <c r="BO283" s="75"/>
      <c r="BP283" s="75"/>
      <c r="BQ283" s="75"/>
      <c r="BR283" s="75"/>
      <c r="BS283" s="75"/>
      <c r="BT283" s="75"/>
      <c r="BU283" s="75"/>
      <c r="BV283" s="75"/>
      <c r="BW283" s="75"/>
      <c r="BX283" s="75"/>
      <c r="BY283" s="75"/>
      <c r="BZ283" s="75"/>
      <c r="CA283" s="75"/>
      <c r="CB283" s="75"/>
      <c r="CC283" s="75"/>
      <c r="CD283" s="75"/>
      <c r="CE283" s="75"/>
      <c r="CF283" s="75"/>
      <c r="CG283" s="75"/>
      <c r="CH283" s="75"/>
      <c r="CI283" s="75"/>
      <c r="CJ283" s="75"/>
      <c r="CK283" s="75"/>
      <c r="CL283" s="75"/>
      <c r="CM283" s="75"/>
      <c r="CN283" s="75"/>
      <c r="CO283" s="75"/>
      <c r="CP283" s="75"/>
      <c r="CQ283" s="75"/>
      <c r="CR283" s="75"/>
      <c r="CS283" s="75"/>
      <c r="CT283" s="75"/>
      <c r="CU283" s="75"/>
      <c r="CV283" s="75"/>
      <c r="CW283" s="75"/>
      <c r="CX283" s="75"/>
      <c r="CY283" s="75"/>
      <c r="CZ283" s="75"/>
      <c r="DA283" s="75"/>
      <c r="DB283" s="75"/>
      <c r="DC283" s="75"/>
      <c r="DD283" s="75"/>
    </row>
    <row r="284" spans="1:108" x14ac:dyDescent="0.2">
      <c r="A284" s="70">
        <f t="shared" si="19"/>
        <v>45931</v>
      </c>
      <c r="B284" s="74"/>
      <c r="C284" s="74"/>
      <c r="D284" s="74"/>
      <c r="E284" s="74"/>
      <c r="F284" s="74"/>
      <c r="G284" s="74"/>
      <c r="H284" s="74"/>
      <c r="I284" s="74"/>
      <c r="J284" s="74"/>
      <c r="K284" s="74"/>
      <c r="L284" s="74"/>
      <c r="M284" s="74"/>
      <c r="N284" s="118" t="str">
        <f t="shared" si="16"/>
        <v/>
      </c>
      <c r="O284" s="99">
        <f t="shared" si="17"/>
        <v>0</v>
      </c>
      <c r="P284" s="99">
        <f t="shared" si="18"/>
        <v>0</v>
      </c>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c r="AX284" s="75"/>
      <c r="AY284" s="75"/>
      <c r="AZ284" s="75"/>
      <c r="BA284" s="75"/>
      <c r="BB284" s="75"/>
      <c r="BC284" s="75"/>
      <c r="BD284" s="75"/>
      <c r="BE284" s="75"/>
      <c r="BF284" s="75"/>
      <c r="BG284" s="75"/>
      <c r="BH284" s="75"/>
      <c r="BI284" s="75"/>
      <c r="BJ284" s="75"/>
      <c r="BK284" s="75"/>
      <c r="BL284" s="75"/>
      <c r="BM284" s="75"/>
      <c r="BN284" s="75"/>
      <c r="BO284" s="75"/>
      <c r="BP284" s="75"/>
      <c r="BQ284" s="75"/>
      <c r="BR284" s="75"/>
      <c r="BS284" s="75"/>
      <c r="BT284" s="75"/>
      <c r="BU284" s="75"/>
      <c r="BV284" s="75"/>
      <c r="BW284" s="75"/>
      <c r="BX284" s="75"/>
      <c r="BY284" s="75"/>
      <c r="BZ284" s="75"/>
      <c r="CA284" s="75"/>
      <c r="CB284" s="75"/>
      <c r="CC284" s="75"/>
      <c r="CD284" s="75"/>
      <c r="CE284" s="75"/>
      <c r="CF284" s="75"/>
      <c r="CG284" s="75"/>
      <c r="CH284" s="75"/>
      <c r="CI284" s="75"/>
      <c r="CJ284" s="75"/>
      <c r="CK284" s="75"/>
      <c r="CL284" s="75"/>
      <c r="CM284" s="75"/>
      <c r="CN284" s="75"/>
      <c r="CO284" s="75"/>
      <c r="CP284" s="75"/>
      <c r="CQ284" s="75"/>
      <c r="CR284" s="75"/>
      <c r="CS284" s="75"/>
      <c r="CT284" s="75"/>
      <c r="CU284" s="75"/>
      <c r="CV284" s="75"/>
      <c r="CW284" s="75"/>
      <c r="CX284" s="75"/>
      <c r="CY284" s="75"/>
      <c r="CZ284" s="75"/>
      <c r="DA284" s="75"/>
      <c r="DB284" s="75"/>
      <c r="DC284" s="75"/>
      <c r="DD284" s="75"/>
    </row>
    <row r="285" spans="1:108" x14ac:dyDescent="0.2">
      <c r="A285" s="70">
        <f t="shared" si="19"/>
        <v>45932</v>
      </c>
      <c r="B285" s="74"/>
      <c r="C285" s="74"/>
      <c r="D285" s="74"/>
      <c r="E285" s="74"/>
      <c r="F285" s="74"/>
      <c r="G285" s="74"/>
      <c r="H285" s="74"/>
      <c r="I285" s="74"/>
      <c r="J285" s="74"/>
      <c r="K285" s="74"/>
      <c r="L285" s="74"/>
      <c r="M285" s="74"/>
      <c r="N285" s="118" t="str">
        <f t="shared" si="16"/>
        <v/>
      </c>
      <c r="O285" s="99">
        <f t="shared" si="17"/>
        <v>0</v>
      </c>
      <c r="P285" s="99">
        <f t="shared" si="18"/>
        <v>0</v>
      </c>
      <c r="Q285" s="75"/>
      <c r="R285" s="75"/>
      <c r="S285" s="75"/>
      <c r="T285" s="75"/>
      <c r="U285" s="75"/>
      <c r="V285" s="75"/>
      <c r="W285" s="75"/>
      <c r="X285" s="75"/>
      <c r="Y285" s="75"/>
      <c r="Z285" s="75"/>
      <c r="AA285" s="75"/>
      <c r="AB285" s="75"/>
      <c r="AC285" s="75"/>
      <c r="AD285" s="75"/>
      <c r="AE285" s="75"/>
      <c r="AF285" s="75"/>
      <c r="AG285" s="75"/>
      <c r="AH285" s="75"/>
      <c r="AI285" s="75"/>
      <c r="AJ285" s="75"/>
      <c r="AK285" s="75"/>
      <c r="AL285" s="75"/>
      <c r="AM285" s="75"/>
      <c r="AN285" s="75"/>
      <c r="AO285" s="75"/>
      <c r="AP285" s="75"/>
      <c r="AQ285" s="75"/>
      <c r="AR285" s="75"/>
      <c r="AS285" s="75"/>
      <c r="AT285" s="75"/>
      <c r="AU285" s="75"/>
      <c r="AV285" s="75"/>
      <c r="AW285" s="75"/>
      <c r="AX285" s="75"/>
      <c r="AY285" s="75"/>
      <c r="AZ285" s="75"/>
      <c r="BA285" s="75"/>
      <c r="BB285" s="75"/>
      <c r="BC285" s="75"/>
      <c r="BD285" s="75"/>
      <c r="BE285" s="75"/>
      <c r="BF285" s="75"/>
      <c r="BG285" s="75"/>
      <c r="BH285" s="75"/>
      <c r="BI285" s="75"/>
      <c r="BJ285" s="75"/>
      <c r="BK285" s="75"/>
      <c r="BL285" s="75"/>
      <c r="BM285" s="75"/>
      <c r="BN285" s="75"/>
      <c r="BO285" s="75"/>
      <c r="BP285" s="75"/>
      <c r="BQ285" s="75"/>
      <c r="BR285" s="75"/>
      <c r="BS285" s="75"/>
      <c r="BT285" s="75"/>
      <c r="BU285" s="75"/>
      <c r="BV285" s="75"/>
      <c r="BW285" s="75"/>
      <c r="BX285" s="75"/>
      <c r="BY285" s="75"/>
      <c r="BZ285" s="75"/>
      <c r="CA285" s="75"/>
      <c r="CB285" s="75"/>
      <c r="CC285" s="75"/>
      <c r="CD285" s="75"/>
      <c r="CE285" s="75"/>
      <c r="CF285" s="75"/>
      <c r="CG285" s="75"/>
      <c r="CH285" s="75"/>
      <c r="CI285" s="75"/>
      <c r="CJ285" s="75"/>
      <c r="CK285" s="75"/>
      <c r="CL285" s="75"/>
      <c r="CM285" s="75"/>
      <c r="CN285" s="75"/>
      <c r="CO285" s="75"/>
      <c r="CP285" s="75"/>
      <c r="CQ285" s="75"/>
      <c r="CR285" s="75"/>
      <c r="CS285" s="75"/>
      <c r="CT285" s="75"/>
      <c r="CU285" s="75"/>
      <c r="CV285" s="75"/>
      <c r="CW285" s="75"/>
      <c r="CX285" s="75"/>
      <c r="CY285" s="75"/>
      <c r="CZ285" s="75"/>
      <c r="DA285" s="75"/>
      <c r="DB285" s="75"/>
      <c r="DC285" s="75"/>
      <c r="DD285" s="75"/>
    </row>
    <row r="286" spans="1:108" x14ac:dyDescent="0.2">
      <c r="A286" s="70">
        <f t="shared" si="19"/>
        <v>45933</v>
      </c>
      <c r="B286" s="74"/>
      <c r="C286" s="74"/>
      <c r="D286" s="74"/>
      <c r="E286" s="74"/>
      <c r="F286" s="74"/>
      <c r="G286" s="74"/>
      <c r="H286" s="74"/>
      <c r="I286" s="74"/>
      <c r="J286" s="74"/>
      <c r="K286" s="74"/>
      <c r="L286" s="74"/>
      <c r="M286" s="74"/>
      <c r="N286" s="118" t="str">
        <f t="shared" si="16"/>
        <v/>
      </c>
      <c r="O286" s="99">
        <f t="shared" si="17"/>
        <v>0</v>
      </c>
      <c r="P286" s="99">
        <f t="shared" si="18"/>
        <v>0</v>
      </c>
      <c r="Q286" s="75"/>
      <c r="R286" s="75"/>
      <c r="S286" s="75"/>
      <c r="T286" s="75"/>
      <c r="U286" s="75"/>
      <c r="V286" s="75"/>
      <c r="W286" s="75"/>
      <c r="X286" s="75"/>
      <c r="Y286" s="75"/>
      <c r="Z286" s="75"/>
      <c r="AA286" s="75"/>
      <c r="AB286" s="75"/>
      <c r="AC286" s="75"/>
      <c r="AD286" s="75"/>
      <c r="AE286" s="75"/>
      <c r="AF286" s="75"/>
      <c r="AG286" s="75"/>
      <c r="AH286" s="75"/>
      <c r="AI286" s="75"/>
      <c r="AJ286" s="75"/>
      <c r="AK286" s="75"/>
      <c r="AL286" s="75"/>
      <c r="AM286" s="75"/>
      <c r="AN286" s="75"/>
      <c r="AO286" s="75"/>
      <c r="AP286" s="75"/>
      <c r="AQ286" s="75"/>
      <c r="AR286" s="75"/>
      <c r="AS286" s="75"/>
      <c r="AT286" s="75"/>
      <c r="AU286" s="75"/>
      <c r="AV286" s="75"/>
      <c r="AW286" s="75"/>
      <c r="AX286" s="75"/>
      <c r="AY286" s="75"/>
      <c r="AZ286" s="75"/>
      <c r="BA286" s="75"/>
      <c r="BB286" s="75"/>
      <c r="BC286" s="75"/>
      <c r="BD286" s="75"/>
      <c r="BE286" s="75"/>
      <c r="BF286" s="75"/>
      <c r="BG286" s="75"/>
      <c r="BH286" s="75"/>
      <c r="BI286" s="75"/>
      <c r="BJ286" s="75"/>
      <c r="BK286" s="75"/>
      <c r="BL286" s="75"/>
      <c r="BM286" s="75"/>
      <c r="BN286" s="75"/>
      <c r="BO286" s="75"/>
      <c r="BP286" s="75"/>
      <c r="BQ286" s="75"/>
      <c r="BR286" s="75"/>
      <c r="BS286" s="75"/>
      <c r="BT286" s="75"/>
      <c r="BU286" s="75"/>
      <c r="BV286" s="75"/>
      <c r="BW286" s="75"/>
      <c r="BX286" s="75"/>
      <c r="BY286" s="75"/>
      <c r="BZ286" s="75"/>
      <c r="CA286" s="75"/>
      <c r="CB286" s="75"/>
      <c r="CC286" s="75"/>
      <c r="CD286" s="75"/>
      <c r="CE286" s="75"/>
      <c r="CF286" s="75"/>
      <c r="CG286" s="75"/>
      <c r="CH286" s="75"/>
      <c r="CI286" s="75"/>
      <c r="CJ286" s="75"/>
      <c r="CK286" s="75"/>
      <c r="CL286" s="75"/>
      <c r="CM286" s="75"/>
      <c r="CN286" s="75"/>
      <c r="CO286" s="75"/>
      <c r="CP286" s="75"/>
      <c r="CQ286" s="75"/>
      <c r="CR286" s="75"/>
      <c r="CS286" s="75"/>
      <c r="CT286" s="75"/>
      <c r="CU286" s="75"/>
      <c r="CV286" s="75"/>
      <c r="CW286" s="75"/>
      <c r="CX286" s="75"/>
      <c r="CY286" s="75"/>
      <c r="CZ286" s="75"/>
      <c r="DA286" s="75"/>
      <c r="DB286" s="75"/>
      <c r="DC286" s="75"/>
      <c r="DD286" s="75"/>
    </row>
    <row r="287" spans="1:108" x14ac:dyDescent="0.2">
      <c r="A287" s="70">
        <f t="shared" si="19"/>
        <v>45934</v>
      </c>
      <c r="B287" s="74"/>
      <c r="C287" s="74"/>
      <c r="D287" s="74"/>
      <c r="E287" s="74"/>
      <c r="F287" s="74"/>
      <c r="G287" s="74"/>
      <c r="H287" s="74"/>
      <c r="I287" s="74"/>
      <c r="J287" s="74"/>
      <c r="K287" s="74"/>
      <c r="L287" s="74"/>
      <c r="M287" s="74"/>
      <c r="N287" s="118" t="str">
        <f t="shared" si="16"/>
        <v/>
      </c>
      <c r="O287" s="99">
        <f t="shared" si="17"/>
        <v>0</v>
      </c>
      <c r="P287" s="99">
        <f t="shared" si="18"/>
        <v>0</v>
      </c>
      <c r="Q287" s="75"/>
      <c r="R287" s="75"/>
      <c r="S287" s="75"/>
      <c r="T287" s="75"/>
      <c r="U287" s="75"/>
      <c r="V287" s="75"/>
      <c r="W287" s="75"/>
      <c r="X287" s="75"/>
      <c r="Y287" s="75"/>
      <c r="Z287" s="75"/>
      <c r="AA287" s="75"/>
      <c r="AB287" s="75"/>
      <c r="AC287" s="75"/>
      <c r="AD287" s="75"/>
      <c r="AE287" s="75"/>
      <c r="AF287" s="75"/>
      <c r="AG287" s="75"/>
      <c r="AH287" s="75"/>
      <c r="AI287" s="75"/>
      <c r="AJ287" s="75"/>
      <c r="AK287" s="75"/>
      <c r="AL287" s="75"/>
      <c r="AM287" s="75"/>
      <c r="AN287" s="75"/>
      <c r="AO287" s="75"/>
      <c r="AP287" s="75"/>
      <c r="AQ287" s="75"/>
      <c r="AR287" s="75"/>
      <c r="AS287" s="75"/>
      <c r="AT287" s="75"/>
      <c r="AU287" s="75"/>
      <c r="AV287" s="75"/>
      <c r="AW287" s="75"/>
      <c r="AX287" s="75"/>
      <c r="AY287" s="75"/>
      <c r="AZ287" s="75"/>
      <c r="BA287" s="75"/>
      <c r="BB287" s="75"/>
      <c r="BC287" s="75"/>
      <c r="BD287" s="75"/>
      <c r="BE287" s="75"/>
      <c r="BF287" s="75"/>
      <c r="BG287" s="75"/>
      <c r="BH287" s="75"/>
      <c r="BI287" s="75"/>
      <c r="BJ287" s="75"/>
      <c r="BK287" s="75"/>
      <c r="BL287" s="75"/>
      <c r="BM287" s="75"/>
      <c r="BN287" s="75"/>
      <c r="BO287" s="75"/>
      <c r="BP287" s="75"/>
      <c r="BQ287" s="75"/>
      <c r="BR287" s="75"/>
      <c r="BS287" s="75"/>
      <c r="BT287" s="75"/>
      <c r="BU287" s="75"/>
      <c r="BV287" s="75"/>
      <c r="BW287" s="75"/>
      <c r="BX287" s="75"/>
      <c r="BY287" s="75"/>
      <c r="BZ287" s="75"/>
      <c r="CA287" s="75"/>
      <c r="CB287" s="75"/>
      <c r="CC287" s="75"/>
      <c r="CD287" s="75"/>
      <c r="CE287" s="75"/>
      <c r="CF287" s="75"/>
      <c r="CG287" s="75"/>
      <c r="CH287" s="75"/>
      <c r="CI287" s="75"/>
      <c r="CJ287" s="75"/>
      <c r="CK287" s="75"/>
      <c r="CL287" s="75"/>
      <c r="CM287" s="75"/>
      <c r="CN287" s="75"/>
      <c r="CO287" s="75"/>
      <c r="CP287" s="75"/>
      <c r="CQ287" s="75"/>
      <c r="CR287" s="75"/>
      <c r="CS287" s="75"/>
      <c r="CT287" s="75"/>
      <c r="CU287" s="75"/>
      <c r="CV287" s="75"/>
      <c r="CW287" s="75"/>
      <c r="CX287" s="75"/>
      <c r="CY287" s="75"/>
      <c r="CZ287" s="75"/>
      <c r="DA287" s="75"/>
      <c r="DB287" s="75"/>
      <c r="DC287" s="75"/>
      <c r="DD287" s="75"/>
    </row>
    <row r="288" spans="1:108" x14ac:dyDescent="0.2">
      <c r="A288" s="70">
        <f t="shared" si="19"/>
        <v>45935</v>
      </c>
      <c r="B288" s="74"/>
      <c r="C288" s="74"/>
      <c r="D288" s="74"/>
      <c r="E288" s="74"/>
      <c r="F288" s="74"/>
      <c r="G288" s="74"/>
      <c r="H288" s="74"/>
      <c r="I288" s="74"/>
      <c r="J288" s="74"/>
      <c r="K288" s="74"/>
      <c r="L288" s="74"/>
      <c r="M288" s="74"/>
      <c r="N288" s="118" t="str">
        <f t="shared" si="16"/>
        <v/>
      </c>
      <c r="O288" s="99">
        <f t="shared" si="17"/>
        <v>0</v>
      </c>
      <c r="P288" s="99">
        <f t="shared" si="18"/>
        <v>0</v>
      </c>
      <c r="Q288" s="75"/>
      <c r="R288" s="75"/>
      <c r="S288" s="75"/>
      <c r="T288" s="75"/>
      <c r="U288" s="75"/>
      <c r="V288" s="75"/>
      <c r="W288" s="75"/>
      <c r="X288" s="75"/>
      <c r="Y288" s="75"/>
      <c r="Z288" s="75"/>
      <c r="AA288" s="75"/>
      <c r="AB288" s="75"/>
      <c r="AC288" s="75"/>
      <c r="AD288" s="75"/>
      <c r="AE288" s="75"/>
      <c r="AF288" s="75"/>
      <c r="AG288" s="75"/>
      <c r="AH288" s="75"/>
      <c r="AI288" s="75"/>
      <c r="AJ288" s="75"/>
      <c r="AK288" s="75"/>
      <c r="AL288" s="75"/>
      <c r="AM288" s="75"/>
      <c r="AN288" s="75"/>
      <c r="AO288" s="75"/>
      <c r="AP288" s="75"/>
      <c r="AQ288" s="75"/>
      <c r="AR288" s="75"/>
      <c r="AS288" s="75"/>
      <c r="AT288" s="75"/>
      <c r="AU288" s="75"/>
      <c r="AV288" s="75"/>
      <c r="AW288" s="75"/>
      <c r="AX288" s="75"/>
      <c r="AY288" s="75"/>
      <c r="AZ288" s="75"/>
      <c r="BA288" s="75"/>
      <c r="BB288" s="75"/>
      <c r="BC288" s="75"/>
      <c r="BD288" s="75"/>
      <c r="BE288" s="75"/>
      <c r="BF288" s="75"/>
      <c r="BG288" s="75"/>
      <c r="BH288" s="75"/>
      <c r="BI288" s="75"/>
      <c r="BJ288" s="75"/>
      <c r="BK288" s="75"/>
      <c r="BL288" s="75"/>
      <c r="BM288" s="75"/>
      <c r="BN288" s="75"/>
      <c r="BO288" s="75"/>
      <c r="BP288" s="75"/>
      <c r="BQ288" s="75"/>
      <c r="BR288" s="75"/>
      <c r="BS288" s="75"/>
      <c r="BT288" s="75"/>
      <c r="BU288" s="75"/>
      <c r="BV288" s="75"/>
      <c r="BW288" s="75"/>
      <c r="BX288" s="75"/>
      <c r="BY288" s="75"/>
      <c r="BZ288" s="75"/>
      <c r="CA288" s="75"/>
      <c r="CB288" s="75"/>
      <c r="CC288" s="75"/>
      <c r="CD288" s="75"/>
      <c r="CE288" s="75"/>
      <c r="CF288" s="75"/>
      <c r="CG288" s="75"/>
      <c r="CH288" s="75"/>
      <c r="CI288" s="75"/>
      <c r="CJ288" s="75"/>
      <c r="CK288" s="75"/>
      <c r="CL288" s="75"/>
      <c r="CM288" s="75"/>
      <c r="CN288" s="75"/>
      <c r="CO288" s="75"/>
      <c r="CP288" s="75"/>
      <c r="CQ288" s="75"/>
      <c r="CR288" s="75"/>
      <c r="CS288" s="75"/>
      <c r="CT288" s="75"/>
      <c r="CU288" s="75"/>
      <c r="CV288" s="75"/>
      <c r="CW288" s="75"/>
      <c r="CX288" s="75"/>
      <c r="CY288" s="75"/>
      <c r="CZ288" s="75"/>
      <c r="DA288" s="75"/>
      <c r="DB288" s="75"/>
      <c r="DC288" s="75"/>
      <c r="DD288" s="75"/>
    </row>
    <row r="289" spans="1:108" x14ac:dyDescent="0.2">
      <c r="A289" s="70">
        <f t="shared" si="19"/>
        <v>45936</v>
      </c>
      <c r="B289" s="74"/>
      <c r="C289" s="74"/>
      <c r="D289" s="74"/>
      <c r="E289" s="74"/>
      <c r="F289" s="74"/>
      <c r="G289" s="74"/>
      <c r="H289" s="74"/>
      <c r="I289" s="74"/>
      <c r="J289" s="74"/>
      <c r="K289" s="74"/>
      <c r="L289" s="74"/>
      <c r="M289" s="74"/>
      <c r="N289" s="118" t="str">
        <f t="shared" si="16"/>
        <v/>
      </c>
      <c r="O289" s="99">
        <f t="shared" si="17"/>
        <v>0</v>
      </c>
      <c r="P289" s="99">
        <f t="shared" si="18"/>
        <v>0</v>
      </c>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c r="AX289" s="75"/>
      <c r="AY289" s="75"/>
      <c r="AZ289" s="75"/>
      <c r="BA289" s="75"/>
      <c r="BB289" s="75"/>
      <c r="BC289" s="75"/>
      <c r="BD289" s="75"/>
      <c r="BE289" s="75"/>
      <c r="BF289" s="75"/>
      <c r="BG289" s="75"/>
      <c r="BH289" s="75"/>
      <c r="BI289" s="75"/>
      <c r="BJ289" s="75"/>
      <c r="BK289" s="75"/>
      <c r="BL289" s="75"/>
      <c r="BM289" s="75"/>
      <c r="BN289" s="75"/>
      <c r="BO289" s="75"/>
      <c r="BP289" s="75"/>
      <c r="BQ289" s="75"/>
      <c r="BR289" s="75"/>
      <c r="BS289" s="75"/>
      <c r="BT289" s="75"/>
      <c r="BU289" s="75"/>
      <c r="BV289" s="75"/>
      <c r="BW289" s="75"/>
      <c r="BX289" s="75"/>
      <c r="BY289" s="75"/>
      <c r="BZ289" s="75"/>
      <c r="CA289" s="75"/>
      <c r="CB289" s="75"/>
      <c r="CC289" s="75"/>
      <c r="CD289" s="75"/>
      <c r="CE289" s="75"/>
      <c r="CF289" s="75"/>
      <c r="CG289" s="75"/>
      <c r="CH289" s="75"/>
      <c r="CI289" s="75"/>
      <c r="CJ289" s="75"/>
      <c r="CK289" s="75"/>
      <c r="CL289" s="75"/>
      <c r="CM289" s="75"/>
      <c r="CN289" s="75"/>
      <c r="CO289" s="75"/>
      <c r="CP289" s="75"/>
      <c r="CQ289" s="75"/>
      <c r="CR289" s="75"/>
      <c r="CS289" s="75"/>
      <c r="CT289" s="75"/>
      <c r="CU289" s="75"/>
      <c r="CV289" s="75"/>
      <c r="CW289" s="75"/>
      <c r="CX289" s="75"/>
      <c r="CY289" s="75"/>
      <c r="CZ289" s="75"/>
      <c r="DA289" s="75"/>
      <c r="DB289" s="75"/>
      <c r="DC289" s="75"/>
      <c r="DD289" s="75"/>
    </row>
    <row r="290" spans="1:108" x14ac:dyDescent="0.2">
      <c r="A290" s="70">
        <f t="shared" si="19"/>
        <v>45937</v>
      </c>
      <c r="B290" s="74"/>
      <c r="C290" s="74"/>
      <c r="D290" s="74"/>
      <c r="E290" s="74"/>
      <c r="F290" s="74"/>
      <c r="G290" s="74"/>
      <c r="H290" s="74"/>
      <c r="I290" s="74"/>
      <c r="J290" s="74"/>
      <c r="K290" s="74"/>
      <c r="L290" s="74"/>
      <c r="M290" s="74"/>
      <c r="N290" s="118" t="str">
        <f t="shared" si="16"/>
        <v/>
      </c>
      <c r="O290" s="99">
        <f t="shared" si="17"/>
        <v>0</v>
      </c>
      <c r="P290" s="99">
        <f t="shared" si="18"/>
        <v>0</v>
      </c>
      <c r="Q290" s="75"/>
      <c r="R290" s="75"/>
      <c r="S290" s="75"/>
      <c r="T290" s="75"/>
      <c r="U290" s="75"/>
      <c r="V290" s="75"/>
      <c r="W290" s="75"/>
      <c r="X290" s="75"/>
      <c r="Y290" s="75"/>
      <c r="Z290" s="75"/>
      <c r="AA290" s="75"/>
      <c r="AB290" s="75"/>
      <c r="AC290" s="75"/>
      <c r="AD290" s="75"/>
      <c r="AE290" s="75"/>
      <c r="AF290" s="75"/>
      <c r="AG290" s="75"/>
      <c r="AH290" s="75"/>
      <c r="AI290" s="75"/>
      <c r="AJ290" s="75"/>
      <c r="AK290" s="75"/>
      <c r="AL290" s="75"/>
      <c r="AM290" s="75"/>
      <c r="AN290" s="75"/>
      <c r="AO290" s="75"/>
      <c r="AP290" s="75"/>
      <c r="AQ290" s="75"/>
      <c r="AR290" s="75"/>
      <c r="AS290" s="75"/>
      <c r="AT290" s="75"/>
      <c r="AU290" s="75"/>
      <c r="AV290" s="75"/>
      <c r="AW290" s="75"/>
      <c r="AX290" s="75"/>
      <c r="AY290" s="75"/>
      <c r="AZ290" s="75"/>
      <c r="BA290" s="75"/>
      <c r="BB290" s="75"/>
      <c r="BC290" s="75"/>
      <c r="BD290" s="75"/>
      <c r="BE290" s="75"/>
      <c r="BF290" s="75"/>
      <c r="BG290" s="75"/>
      <c r="BH290" s="75"/>
      <c r="BI290" s="75"/>
      <c r="BJ290" s="75"/>
      <c r="BK290" s="75"/>
      <c r="BL290" s="75"/>
      <c r="BM290" s="75"/>
      <c r="BN290" s="75"/>
      <c r="BO290" s="75"/>
      <c r="BP290" s="75"/>
      <c r="BQ290" s="75"/>
      <c r="BR290" s="75"/>
      <c r="BS290" s="75"/>
      <c r="BT290" s="75"/>
      <c r="BU290" s="75"/>
      <c r="BV290" s="75"/>
      <c r="BW290" s="75"/>
      <c r="BX290" s="75"/>
      <c r="BY290" s="75"/>
      <c r="BZ290" s="75"/>
      <c r="CA290" s="75"/>
      <c r="CB290" s="75"/>
      <c r="CC290" s="75"/>
      <c r="CD290" s="75"/>
      <c r="CE290" s="75"/>
      <c r="CF290" s="75"/>
      <c r="CG290" s="75"/>
      <c r="CH290" s="75"/>
      <c r="CI290" s="75"/>
      <c r="CJ290" s="75"/>
      <c r="CK290" s="75"/>
      <c r="CL290" s="75"/>
      <c r="CM290" s="75"/>
      <c r="CN290" s="75"/>
      <c r="CO290" s="75"/>
      <c r="CP290" s="75"/>
      <c r="CQ290" s="75"/>
      <c r="CR290" s="75"/>
      <c r="CS290" s="75"/>
      <c r="CT290" s="75"/>
      <c r="CU290" s="75"/>
      <c r="CV290" s="75"/>
      <c r="CW290" s="75"/>
      <c r="CX290" s="75"/>
      <c r="CY290" s="75"/>
      <c r="CZ290" s="75"/>
      <c r="DA290" s="75"/>
      <c r="DB290" s="75"/>
      <c r="DC290" s="75"/>
      <c r="DD290" s="75"/>
    </row>
    <row r="291" spans="1:108" x14ac:dyDescent="0.2">
      <c r="A291" s="70">
        <f t="shared" si="19"/>
        <v>45938</v>
      </c>
      <c r="B291" s="74"/>
      <c r="C291" s="74"/>
      <c r="D291" s="74"/>
      <c r="E291" s="74"/>
      <c r="F291" s="74"/>
      <c r="G291" s="74"/>
      <c r="H291" s="74"/>
      <c r="I291" s="74"/>
      <c r="J291" s="74"/>
      <c r="K291" s="74"/>
      <c r="L291" s="74"/>
      <c r="M291" s="74"/>
      <c r="N291" s="118" t="str">
        <f t="shared" si="16"/>
        <v/>
      </c>
      <c r="O291" s="99">
        <f t="shared" si="17"/>
        <v>0</v>
      </c>
      <c r="P291" s="99">
        <f t="shared" si="18"/>
        <v>0</v>
      </c>
      <c r="Q291" s="75"/>
      <c r="R291" s="75"/>
      <c r="S291" s="75"/>
      <c r="T291" s="75"/>
      <c r="U291" s="75"/>
      <c r="V291" s="75"/>
      <c r="W291" s="75"/>
      <c r="X291" s="75"/>
      <c r="Y291" s="75"/>
      <c r="Z291" s="75"/>
      <c r="AA291" s="75"/>
      <c r="AB291" s="75"/>
      <c r="AC291" s="75"/>
      <c r="AD291" s="75"/>
      <c r="AE291" s="75"/>
      <c r="AF291" s="75"/>
      <c r="AG291" s="75"/>
      <c r="AH291" s="75"/>
      <c r="AI291" s="75"/>
      <c r="AJ291" s="75"/>
      <c r="AK291" s="75"/>
      <c r="AL291" s="75"/>
      <c r="AM291" s="75"/>
      <c r="AN291" s="75"/>
      <c r="AO291" s="75"/>
      <c r="AP291" s="75"/>
      <c r="AQ291" s="75"/>
      <c r="AR291" s="75"/>
      <c r="AS291" s="75"/>
      <c r="AT291" s="75"/>
      <c r="AU291" s="75"/>
      <c r="AV291" s="75"/>
      <c r="AW291" s="75"/>
      <c r="AX291" s="75"/>
      <c r="AY291" s="75"/>
      <c r="AZ291" s="75"/>
      <c r="BA291" s="75"/>
      <c r="BB291" s="75"/>
      <c r="BC291" s="75"/>
      <c r="BD291" s="75"/>
      <c r="BE291" s="75"/>
      <c r="BF291" s="75"/>
      <c r="BG291" s="75"/>
      <c r="BH291" s="75"/>
      <c r="BI291" s="75"/>
      <c r="BJ291" s="75"/>
      <c r="BK291" s="75"/>
      <c r="BL291" s="75"/>
      <c r="BM291" s="75"/>
      <c r="BN291" s="75"/>
      <c r="BO291" s="75"/>
      <c r="BP291" s="75"/>
      <c r="BQ291" s="75"/>
      <c r="BR291" s="75"/>
      <c r="BS291" s="75"/>
      <c r="BT291" s="75"/>
      <c r="BU291" s="75"/>
      <c r="BV291" s="75"/>
      <c r="BW291" s="75"/>
      <c r="BX291" s="75"/>
      <c r="BY291" s="75"/>
      <c r="BZ291" s="75"/>
      <c r="CA291" s="75"/>
      <c r="CB291" s="75"/>
      <c r="CC291" s="75"/>
      <c r="CD291" s="75"/>
      <c r="CE291" s="75"/>
      <c r="CF291" s="75"/>
      <c r="CG291" s="75"/>
      <c r="CH291" s="75"/>
      <c r="CI291" s="75"/>
      <c r="CJ291" s="75"/>
      <c r="CK291" s="75"/>
      <c r="CL291" s="75"/>
      <c r="CM291" s="75"/>
      <c r="CN291" s="75"/>
      <c r="CO291" s="75"/>
      <c r="CP291" s="75"/>
      <c r="CQ291" s="75"/>
      <c r="CR291" s="75"/>
      <c r="CS291" s="75"/>
      <c r="CT291" s="75"/>
      <c r="CU291" s="75"/>
      <c r="CV291" s="75"/>
      <c r="CW291" s="75"/>
      <c r="CX291" s="75"/>
      <c r="CY291" s="75"/>
      <c r="CZ291" s="75"/>
      <c r="DA291" s="75"/>
      <c r="DB291" s="75"/>
      <c r="DC291" s="75"/>
      <c r="DD291" s="75"/>
    </row>
    <row r="292" spans="1:108" x14ac:dyDescent="0.2">
      <c r="A292" s="70">
        <f t="shared" si="19"/>
        <v>45939</v>
      </c>
      <c r="B292" s="74"/>
      <c r="C292" s="74"/>
      <c r="D292" s="74"/>
      <c r="E292" s="74"/>
      <c r="F292" s="74"/>
      <c r="G292" s="74"/>
      <c r="H292" s="74"/>
      <c r="I292" s="74"/>
      <c r="J292" s="74"/>
      <c r="K292" s="74"/>
      <c r="L292" s="74"/>
      <c r="M292" s="74"/>
      <c r="N292" s="118" t="str">
        <f t="shared" si="16"/>
        <v/>
      </c>
      <c r="O292" s="99">
        <f t="shared" si="17"/>
        <v>0</v>
      </c>
      <c r="P292" s="99">
        <f t="shared" si="18"/>
        <v>0</v>
      </c>
      <c r="Q292" s="75"/>
      <c r="R292" s="75"/>
      <c r="S292" s="75"/>
      <c r="T292" s="75"/>
      <c r="U292" s="75"/>
      <c r="V292" s="75"/>
      <c r="W292" s="75"/>
      <c r="X292" s="75"/>
      <c r="Y292" s="75"/>
      <c r="Z292" s="75"/>
      <c r="AA292" s="75"/>
      <c r="AB292" s="75"/>
      <c r="AC292" s="75"/>
      <c r="AD292" s="75"/>
      <c r="AE292" s="75"/>
      <c r="AF292" s="75"/>
      <c r="AG292" s="75"/>
      <c r="AH292" s="75"/>
      <c r="AI292" s="75"/>
      <c r="AJ292" s="75"/>
      <c r="AK292" s="75"/>
      <c r="AL292" s="75"/>
      <c r="AM292" s="75"/>
      <c r="AN292" s="75"/>
      <c r="AO292" s="75"/>
      <c r="AP292" s="75"/>
      <c r="AQ292" s="75"/>
      <c r="AR292" s="75"/>
      <c r="AS292" s="75"/>
      <c r="AT292" s="75"/>
      <c r="AU292" s="75"/>
      <c r="AV292" s="75"/>
      <c r="AW292" s="75"/>
      <c r="AX292" s="75"/>
      <c r="AY292" s="75"/>
      <c r="AZ292" s="75"/>
      <c r="BA292" s="75"/>
      <c r="BB292" s="75"/>
      <c r="BC292" s="75"/>
      <c r="BD292" s="75"/>
      <c r="BE292" s="75"/>
      <c r="BF292" s="75"/>
      <c r="BG292" s="75"/>
      <c r="BH292" s="75"/>
      <c r="BI292" s="75"/>
      <c r="BJ292" s="75"/>
      <c r="BK292" s="75"/>
      <c r="BL292" s="75"/>
      <c r="BM292" s="75"/>
      <c r="BN292" s="75"/>
      <c r="BO292" s="75"/>
      <c r="BP292" s="75"/>
      <c r="BQ292" s="75"/>
      <c r="BR292" s="75"/>
      <c r="BS292" s="75"/>
      <c r="BT292" s="75"/>
      <c r="BU292" s="75"/>
      <c r="BV292" s="75"/>
      <c r="BW292" s="75"/>
      <c r="BX292" s="75"/>
      <c r="BY292" s="75"/>
      <c r="BZ292" s="75"/>
      <c r="CA292" s="75"/>
      <c r="CB292" s="75"/>
      <c r="CC292" s="75"/>
      <c r="CD292" s="75"/>
      <c r="CE292" s="75"/>
      <c r="CF292" s="75"/>
      <c r="CG292" s="75"/>
      <c r="CH292" s="75"/>
      <c r="CI292" s="75"/>
      <c r="CJ292" s="75"/>
      <c r="CK292" s="75"/>
      <c r="CL292" s="75"/>
      <c r="CM292" s="75"/>
      <c r="CN292" s="75"/>
      <c r="CO292" s="75"/>
      <c r="CP292" s="75"/>
      <c r="CQ292" s="75"/>
      <c r="CR292" s="75"/>
      <c r="CS292" s="75"/>
      <c r="CT292" s="75"/>
      <c r="CU292" s="75"/>
      <c r="CV292" s="75"/>
      <c r="CW292" s="75"/>
      <c r="CX292" s="75"/>
      <c r="CY292" s="75"/>
      <c r="CZ292" s="75"/>
      <c r="DA292" s="75"/>
      <c r="DB292" s="75"/>
      <c r="DC292" s="75"/>
      <c r="DD292" s="75"/>
    </row>
    <row r="293" spans="1:108" x14ac:dyDescent="0.2">
      <c r="A293" s="70">
        <f t="shared" si="19"/>
        <v>45940</v>
      </c>
      <c r="B293" s="74"/>
      <c r="C293" s="74"/>
      <c r="D293" s="74"/>
      <c r="E293" s="74"/>
      <c r="F293" s="74"/>
      <c r="G293" s="74"/>
      <c r="H293" s="74"/>
      <c r="I293" s="74"/>
      <c r="J293" s="74"/>
      <c r="K293" s="74"/>
      <c r="L293" s="74"/>
      <c r="M293" s="74"/>
      <c r="N293" s="118" t="str">
        <f t="shared" si="16"/>
        <v/>
      </c>
      <c r="O293" s="99">
        <f t="shared" si="17"/>
        <v>0</v>
      </c>
      <c r="P293" s="99">
        <f t="shared" si="18"/>
        <v>0</v>
      </c>
      <c r="Q293" s="75"/>
      <c r="R293" s="75"/>
      <c r="S293" s="75"/>
      <c r="T293" s="75"/>
      <c r="U293" s="75"/>
      <c r="V293" s="75"/>
      <c r="W293" s="75"/>
      <c r="X293" s="75"/>
      <c r="Y293" s="75"/>
      <c r="Z293" s="75"/>
      <c r="AA293" s="75"/>
      <c r="AB293" s="75"/>
      <c r="AC293" s="75"/>
      <c r="AD293" s="75"/>
      <c r="AE293" s="75"/>
      <c r="AF293" s="75"/>
      <c r="AG293" s="75"/>
      <c r="AH293" s="75"/>
      <c r="AI293" s="75"/>
      <c r="AJ293" s="75"/>
      <c r="AK293" s="75"/>
      <c r="AL293" s="75"/>
      <c r="AM293" s="75"/>
      <c r="AN293" s="75"/>
      <c r="AO293" s="75"/>
      <c r="AP293" s="75"/>
      <c r="AQ293" s="75"/>
      <c r="AR293" s="75"/>
      <c r="AS293" s="75"/>
      <c r="AT293" s="75"/>
      <c r="AU293" s="75"/>
      <c r="AV293" s="75"/>
      <c r="AW293" s="75"/>
      <c r="AX293" s="75"/>
      <c r="AY293" s="75"/>
      <c r="AZ293" s="75"/>
      <c r="BA293" s="75"/>
      <c r="BB293" s="75"/>
      <c r="BC293" s="75"/>
      <c r="BD293" s="75"/>
      <c r="BE293" s="75"/>
      <c r="BF293" s="75"/>
      <c r="BG293" s="75"/>
      <c r="BH293" s="75"/>
      <c r="BI293" s="75"/>
      <c r="BJ293" s="75"/>
      <c r="BK293" s="75"/>
      <c r="BL293" s="75"/>
      <c r="BM293" s="75"/>
      <c r="BN293" s="75"/>
      <c r="BO293" s="75"/>
      <c r="BP293" s="75"/>
      <c r="BQ293" s="75"/>
      <c r="BR293" s="75"/>
      <c r="BS293" s="75"/>
      <c r="BT293" s="75"/>
      <c r="BU293" s="75"/>
      <c r="BV293" s="75"/>
      <c r="BW293" s="75"/>
      <c r="BX293" s="75"/>
      <c r="BY293" s="75"/>
      <c r="BZ293" s="75"/>
      <c r="CA293" s="75"/>
      <c r="CB293" s="75"/>
      <c r="CC293" s="75"/>
      <c r="CD293" s="75"/>
      <c r="CE293" s="75"/>
      <c r="CF293" s="75"/>
      <c r="CG293" s="75"/>
      <c r="CH293" s="75"/>
      <c r="CI293" s="75"/>
      <c r="CJ293" s="75"/>
      <c r="CK293" s="75"/>
      <c r="CL293" s="75"/>
      <c r="CM293" s="75"/>
      <c r="CN293" s="75"/>
      <c r="CO293" s="75"/>
      <c r="CP293" s="75"/>
      <c r="CQ293" s="75"/>
      <c r="CR293" s="75"/>
      <c r="CS293" s="75"/>
      <c r="CT293" s="75"/>
      <c r="CU293" s="75"/>
      <c r="CV293" s="75"/>
      <c r="CW293" s="75"/>
      <c r="CX293" s="75"/>
      <c r="CY293" s="75"/>
      <c r="CZ293" s="75"/>
      <c r="DA293" s="75"/>
      <c r="DB293" s="75"/>
      <c r="DC293" s="75"/>
      <c r="DD293" s="75"/>
    </row>
    <row r="294" spans="1:108" x14ac:dyDescent="0.2">
      <c r="A294" s="70">
        <f t="shared" si="19"/>
        <v>45941</v>
      </c>
      <c r="B294" s="74"/>
      <c r="C294" s="74"/>
      <c r="D294" s="74"/>
      <c r="E294" s="74"/>
      <c r="F294" s="74"/>
      <c r="G294" s="74"/>
      <c r="H294" s="74"/>
      <c r="I294" s="74"/>
      <c r="J294" s="74"/>
      <c r="K294" s="74"/>
      <c r="L294" s="74"/>
      <c r="M294" s="74"/>
      <c r="N294" s="118" t="str">
        <f t="shared" si="16"/>
        <v/>
      </c>
      <c r="O294" s="99">
        <f t="shared" si="17"/>
        <v>0</v>
      </c>
      <c r="P294" s="99">
        <f t="shared" si="18"/>
        <v>0</v>
      </c>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c r="AX294" s="75"/>
      <c r="AY294" s="75"/>
      <c r="AZ294" s="75"/>
      <c r="BA294" s="75"/>
      <c r="BB294" s="75"/>
      <c r="BC294" s="75"/>
      <c r="BD294" s="75"/>
      <c r="BE294" s="75"/>
      <c r="BF294" s="75"/>
      <c r="BG294" s="75"/>
      <c r="BH294" s="75"/>
      <c r="BI294" s="75"/>
      <c r="BJ294" s="75"/>
      <c r="BK294" s="75"/>
      <c r="BL294" s="75"/>
      <c r="BM294" s="75"/>
      <c r="BN294" s="75"/>
      <c r="BO294" s="75"/>
      <c r="BP294" s="75"/>
      <c r="BQ294" s="75"/>
      <c r="BR294" s="75"/>
      <c r="BS294" s="75"/>
      <c r="BT294" s="75"/>
      <c r="BU294" s="75"/>
      <c r="BV294" s="75"/>
      <c r="BW294" s="75"/>
      <c r="BX294" s="75"/>
      <c r="BY294" s="75"/>
      <c r="BZ294" s="75"/>
      <c r="CA294" s="75"/>
      <c r="CB294" s="75"/>
      <c r="CC294" s="75"/>
      <c r="CD294" s="75"/>
      <c r="CE294" s="75"/>
      <c r="CF294" s="75"/>
      <c r="CG294" s="75"/>
      <c r="CH294" s="75"/>
      <c r="CI294" s="75"/>
      <c r="CJ294" s="75"/>
      <c r="CK294" s="75"/>
      <c r="CL294" s="75"/>
      <c r="CM294" s="75"/>
      <c r="CN294" s="75"/>
      <c r="CO294" s="75"/>
      <c r="CP294" s="75"/>
      <c r="CQ294" s="75"/>
      <c r="CR294" s="75"/>
      <c r="CS294" s="75"/>
      <c r="CT294" s="75"/>
      <c r="CU294" s="75"/>
      <c r="CV294" s="75"/>
      <c r="CW294" s="75"/>
      <c r="CX294" s="75"/>
      <c r="CY294" s="75"/>
      <c r="CZ294" s="75"/>
      <c r="DA294" s="75"/>
      <c r="DB294" s="75"/>
      <c r="DC294" s="75"/>
      <c r="DD294" s="75"/>
    </row>
    <row r="295" spans="1:108" x14ac:dyDescent="0.2">
      <c r="A295" s="70">
        <f t="shared" si="19"/>
        <v>45942</v>
      </c>
      <c r="B295" s="74"/>
      <c r="C295" s="74"/>
      <c r="D295" s="74"/>
      <c r="E295" s="74"/>
      <c r="F295" s="74"/>
      <c r="G295" s="74"/>
      <c r="H295" s="74"/>
      <c r="I295" s="74"/>
      <c r="J295" s="74"/>
      <c r="K295" s="74"/>
      <c r="L295" s="74"/>
      <c r="M295" s="74"/>
      <c r="N295" s="118" t="str">
        <f t="shared" si="16"/>
        <v/>
      </c>
      <c r="O295" s="99">
        <f t="shared" si="17"/>
        <v>0</v>
      </c>
      <c r="P295" s="99">
        <f t="shared" si="18"/>
        <v>0</v>
      </c>
      <c r="Q295" s="75"/>
      <c r="R295" s="75"/>
      <c r="S295" s="75"/>
      <c r="T295" s="75"/>
      <c r="U295" s="75"/>
      <c r="V295" s="75"/>
      <c r="W295" s="75"/>
      <c r="X295" s="75"/>
      <c r="Y295" s="75"/>
      <c r="Z295" s="75"/>
      <c r="AA295" s="75"/>
      <c r="AB295" s="75"/>
      <c r="AC295" s="75"/>
      <c r="AD295" s="75"/>
      <c r="AE295" s="75"/>
      <c r="AF295" s="75"/>
      <c r="AG295" s="75"/>
      <c r="AH295" s="75"/>
      <c r="AI295" s="75"/>
      <c r="AJ295" s="75"/>
      <c r="AK295" s="75"/>
      <c r="AL295" s="75"/>
      <c r="AM295" s="75"/>
      <c r="AN295" s="75"/>
      <c r="AO295" s="75"/>
      <c r="AP295" s="75"/>
      <c r="AQ295" s="75"/>
      <c r="AR295" s="75"/>
      <c r="AS295" s="75"/>
      <c r="AT295" s="75"/>
      <c r="AU295" s="75"/>
      <c r="AV295" s="75"/>
      <c r="AW295" s="75"/>
      <c r="AX295" s="75"/>
      <c r="AY295" s="75"/>
      <c r="AZ295" s="75"/>
      <c r="BA295" s="75"/>
      <c r="BB295" s="75"/>
      <c r="BC295" s="75"/>
      <c r="BD295" s="75"/>
      <c r="BE295" s="75"/>
      <c r="BF295" s="75"/>
      <c r="BG295" s="75"/>
      <c r="BH295" s="75"/>
      <c r="BI295" s="75"/>
      <c r="BJ295" s="75"/>
      <c r="BK295" s="75"/>
      <c r="BL295" s="75"/>
      <c r="BM295" s="75"/>
      <c r="BN295" s="75"/>
      <c r="BO295" s="75"/>
      <c r="BP295" s="75"/>
      <c r="BQ295" s="75"/>
      <c r="BR295" s="75"/>
      <c r="BS295" s="75"/>
      <c r="BT295" s="75"/>
      <c r="BU295" s="75"/>
      <c r="BV295" s="75"/>
      <c r="BW295" s="75"/>
      <c r="BX295" s="75"/>
      <c r="BY295" s="75"/>
      <c r="BZ295" s="75"/>
      <c r="CA295" s="75"/>
      <c r="CB295" s="75"/>
      <c r="CC295" s="75"/>
      <c r="CD295" s="75"/>
      <c r="CE295" s="75"/>
      <c r="CF295" s="75"/>
      <c r="CG295" s="75"/>
      <c r="CH295" s="75"/>
      <c r="CI295" s="75"/>
      <c r="CJ295" s="75"/>
      <c r="CK295" s="75"/>
      <c r="CL295" s="75"/>
      <c r="CM295" s="75"/>
      <c r="CN295" s="75"/>
      <c r="CO295" s="75"/>
      <c r="CP295" s="75"/>
      <c r="CQ295" s="75"/>
      <c r="CR295" s="75"/>
      <c r="CS295" s="75"/>
      <c r="CT295" s="75"/>
      <c r="CU295" s="75"/>
      <c r="CV295" s="75"/>
      <c r="CW295" s="75"/>
      <c r="CX295" s="75"/>
      <c r="CY295" s="75"/>
      <c r="CZ295" s="75"/>
      <c r="DA295" s="75"/>
      <c r="DB295" s="75"/>
      <c r="DC295" s="75"/>
      <c r="DD295" s="75"/>
    </row>
    <row r="296" spans="1:108" x14ac:dyDescent="0.2">
      <c r="A296" s="70">
        <f t="shared" si="19"/>
        <v>45943</v>
      </c>
      <c r="B296" s="74"/>
      <c r="C296" s="74"/>
      <c r="D296" s="74"/>
      <c r="E296" s="74"/>
      <c r="F296" s="74"/>
      <c r="G296" s="74"/>
      <c r="H296" s="74"/>
      <c r="I296" s="74"/>
      <c r="J296" s="74"/>
      <c r="K296" s="74"/>
      <c r="L296" s="74"/>
      <c r="M296" s="74"/>
      <c r="N296" s="118" t="str">
        <f t="shared" si="16"/>
        <v/>
      </c>
      <c r="O296" s="99">
        <f t="shared" si="17"/>
        <v>0</v>
      </c>
      <c r="P296" s="99">
        <f t="shared" si="18"/>
        <v>0</v>
      </c>
      <c r="Q296" s="75"/>
      <c r="R296" s="75"/>
      <c r="S296" s="75"/>
      <c r="T296" s="75"/>
      <c r="U296" s="75"/>
      <c r="V296" s="75"/>
      <c r="W296" s="75"/>
      <c r="X296" s="75"/>
      <c r="Y296" s="75"/>
      <c r="Z296" s="75"/>
      <c r="AA296" s="75"/>
      <c r="AB296" s="75"/>
      <c r="AC296" s="75"/>
      <c r="AD296" s="75"/>
      <c r="AE296" s="75"/>
      <c r="AF296" s="75"/>
      <c r="AG296" s="75"/>
      <c r="AH296" s="75"/>
      <c r="AI296" s="75"/>
      <c r="AJ296" s="75"/>
      <c r="AK296" s="75"/>
      <c r="AL296" s="75"/>
      <c r="AM296" s="75"/>
      <c r="AN296" s="75"/>
      <c r="AO296" s="75"/>
      <c r="AP296" s="75"/>
      <c r="AQ296" s="75"/>
      <c r="AR296" s="75"/>
      <c r="AS296" s="75"/>
      <c r="AT296" s="75"/>
      <c r="AU296" s="75"/>
      <c r="AV296" s="75"/>
      <c r="AW296" s="75"/>
      <c r="AX296" s="75"/>
      <c r="AY296" s="75"/>
      <c r="AZ296" s="75"/>
      <c r="BA296" s="75"/>
      <c r="BB296" s="75"/>
      <c r="BC296" s="75"/>
      <c r="BD296" s="75"/>
      <c r="BE296" s="75"/>
      <c r="BF296" s="75"/>
      <c r="BG296" s="75"/>
      <c r="BH296" s="75"/>
      <c r="BI296" s="75"/>
      <c r="BJ296" s="75"/>
      <c r="BK296" s="75"/>
      <c r="BL296" s="75"/>
      <c r="BM296" s="75"/>
      <c r="BN296" s="75"/>
      <c r="BO296" s="75"/>
      <c r="BP296" s="75"/>
      <c r="BQ296" s="75"/>
      <c r="BR296" s="75"/>
      <c r="BS296" s="75"/>
      <c r="BT296" s="75"/>
      <c r="BU296" s="75"/>
      <c r="BV296" s="75"/>
      <c r="BW296" s="75"/>
      <c r="BX296" s="75"/>
      <c r="BY296" s="75"/>
      <c r="BZ296" s="75"/>
      <c r="CA296" s="75"/>
      <c r="CB296" s="75"/>
      <c r="CC296" s="75"/>
      <c r="CD296" s="75"/>
      <c r="CE296" s="75"/>
      <c r="CF296" s="75"/>
      <c r="CG296" s="75"/>
      <c r="CH296" s="75"/>
      <c r="CI296" s="75"/>
      <c r="CJ296" s="75"/>
      <c r="CK296" s="75"/>
      <c r="CL296" s="75"/>
      <c r="CM296" s="75"/>
      <c r="CN296" s="75"/>
      <c r="CO296" s="75"/>
      <c r="CP296" s="75"/>
      <c r="CQ296" s="75"/>
      <c r="CR296" s="75"/>
      <c r="CS296" s="75"/>
      <c r="CT296" s="75"/>
      <c r="CU296" s="75"/>
      <c r="CV296" s="75"/>
      <c r="CW296" s="75"/>
      <c r="CX296" s="75"/>
      <c r="CY296" s="75"/>
      <c r="CZ296" s="75"/>
      <c r="DA296" s="75"/>
      <c r="DB296" s="75"/>
      <c r="DC296" s="75"/>
      <c r="DD296" s="75"/>
    </row>
    <row r="297" spans="1:108" x14ac:dyDescent="0.2">
      <c r="A297" s="70">
        <f t="shared" si="19"/>
        <v>45944</v>
      </c>
      <c r="B297" s="74"/>
      <c r="C297" s="74"/>
      <c r="D297" s="74"/>
      <c r="E297" s="74"/>
      <c r="F297" s="74"/>
      <c r="G297" s="74"/>
      <c r="H297" s="74"/>
      <c r="I297" s="74"/>
      <c r="J297" s="74"/>
      <c r="K297" s="74"/>
      <c r="L297" s="74"/>
      <c r="M297" s="74"/>
      <c r="N297" s="118" t="str">
        <f t="shared" si="16"/>
        <v/>
      </c>
      <c r="O297" s="99">
        <f t="shared" si="17"/>
        <v>0</v>
      </c>
      <c r="P297" s="99">
        <f t="shared" si="18"/>
        <v>0</v>
      </c>
      <c r="Q297" s="75"/>
      <c r="R297" s="75"/>
      <c r="S297" s="75"/>
      <c r="T297" s="75"/>
      <c r="U297" s="75"/>
      <c r="V297" s="75"/>
      <c r="W297" s="75"/>
      <c r="X297" s="75"/>
      <c r="Y297" s="75"/>
      <c r="Z297" s="75"/>
      <c r="AA297" s="75"/>
      <c r="AB297" s="75"/>
      <c r="AC297" s="75"/>
      <c r="AD297" s="75"/>
      <c r="AE297" s="75"/>
      <c r="AF297" s="75"/>
      <c r="AG297" s="75"/>
      <c r="AH297" s="75"/>
      <c r="AI297" s="75"/>
      <c r="AJ297" s="75"/>
      <c r="AK297" s="75"/>
      <c r="AL297" s="75"/>
      <c r="AM297" s="75"/>
      <c r="AN297" s="75"/>
      <c r="AO297" s="75"/>
      <c r="AP297" s="75"/>
      <c r="AQ297" s="75"/>
      <c r="AR297" s="75"/>
      <c r="AS297" s="75"/>
      <c r="AT297" s="75"/>
      <c r="AU297" s="75"/>
      <c r="AV297" s="75"/>
      <c r="AW297" s="75"/>
      <c r="AX297" s="75"/>
      <c r="AY297" s="75"/>
      <c r="AZ297" s="75"/>
      <c r="BA297" s="75"/>
      <c r="BB297" s="75"/>
      <c r="BC297" s="75"/>
      <c r="BD297" s="75"/>
      <c r="BE297" s="75"/>
      <c r="BF297" s="75"/>
      <c r="BG297" s="75"/>
      <c r="BH297" s="75"/>
      <c r="BI297" s="75"/>
      <c r="BJ297" s="75"/>
      <c r="BK297" s="75"/>
      <c r="BL297" s="75"/>
      <c r="BM297" s="75"/>
      <c r="BN297" s="75"/>
      <c r="BO297" s="75"/>
      <c r="BP297" s="75"/>
      <c r="BQ297" s="75"/>
      <c r="BR297" s="75"/>
      <c r="BS297" s="75"/>
      <c r="BT297" s="75"/>
      <c r="BU297" s="75"/>
      <c r="BV297" s="75"/>
      <c r="BW297" s="75"/>
      <c r="BX297" s="75"/>
      <c r="BY297" s="75"/>
      <c r="BZ297" s="75"/>
      <c r="CA297" s="75"/>
      <c r="CB297" s="75"/>
      <c r="CC297" s="75"/>
      <c r="CD297" s="75"/>
      <c r="CE297" s="75"/>
      <c r="CF297" s="75"/>
      <c r="CG297" s="75"/>
      <c r="CH297" s="75"/>
      <c r="CI297" s="75"/>
      <c r="CJ297" s="75"/>
      <c r="CK297" s="75"/>
      <c r="CL297" s="75"/>
      <c r="CM297" s="75"/>
      <c r="CN297" s="75"/>
      <c r="CO297" s="75"/>
      <c r="CP297" s="75"/>
      <c r="CQ297" s="75"/>
      <c r="CR297" s="75"/>
      <c r="CS297" s="75"/>
      <c r="CT297" s="75"/>
      <c r="CU297" s="75"/>
      <c r="CV297" s="75"/>
      <c r="CW297" s="75"/>
      <c r="CX297" s="75"/>
      <c r="CY297" s="75"/>
      <c r="CZ297" s="75"/>
      <c r="DA297" s="75"/>
      <c r="DB297" s="75"/>
      <c r="DC297" s="75"/>
      <c r="DD297" s="75"/>
    </row>
    <row r="298" spans="1:108" x14ac:dyDescent="0.2">
      <c r="A298" s="70">
        <f t="shared" si="19"/>
        <v>45945</v>
      </c>
      <c r="B298" s="74"/>
      <c r="C298" s="74"/>
      <c r="D298" s="74"/>
      <c r="E298" s="74"/>
      <c r="F298" s="74"/>
      <c r="G298" s="74"/>
      <c r="H298" s="74"/>
      <c r="I298" s="74"/>
      <c r="J298" s="74"/>
      <c r="K298" s="74"/>
      <c r="L298" s="74"/>
      <c r="M298" s="74"/>
      <c r="N298" s="118" t="str">
        <f t="shared" si="16"/>
        <v/>
      </c>
      <c r="O298" s="99">
        <f t="shared" si="17"/>
        <v>0</v>
      </c>
      <c r="P298" s="99">
        <f t="shared" si="18"/>
        <v>0</v>
      </c>
      <c r="Q298" s="75"/>
      <c r="R298" s="75"/>
      <c r="S298" s="75"/>
      <c r="T298" s="75"/>
      <c r="U298" s="75"/>
      <c r="V298" s="75"/>
      <c r="W298" s="75"/>
      <c r="X298" s="75"/>
      <c r="Y298" s="75"/>
      <c r="Z298" s="75"/>
      <c r="AA298" s="75"/>
      <c r="AB298" s="75"/>
      <c r="AC298" s="75"/>
      <c r="AD298" s="75"/>
      <c r="AE298" s="75"/>
      <c r="AF298" s="75"/>
      <c r="AG298" s="75"/>
      <c r="AH298" s="75"/>
      <c r="AI298" s="75"/>
      <c r="AJ298" s="75"/>
      <c r="AK298" s="75"/>
      <c r="AL298" s="75"/>
      <c r="AM298" s="75"/>
      <c r="AN298" s="75"/>
      <c r="AO298" s="75"/>
      <c r="AP298" s="75"/>
      <c r="AQ298" s="75"/>
      <c r="AR298" s="75"/>
      <c r="AS298" s="75"/>
      <c r="AT298" s="75"/>
      <c r="AU298" s="75"/>
      <c r="AV298" s="75"/>
      <c r="AW298" s="75"/>
      <c r="AX298" s="75"/>
      <c r="AY298" s="75"/>
      <c r="AZ298" s="75"/>
      <c r="BA298" s="75"/>
      <c r="BB298" s="75"/>
      <c r="BC298" s="75"/>
      <c r="BD298" s="75"/>
      <c r="BE298" s="75"/>
      <c r="BF298" s="75"/>
      <c r="BG298" s="75"/>
      <c r="BH298" s="75"/>
      <c r="BI298" s="75"/>
      <c r="BJ298" s="75"/>
      <c r="BK298" s="75"/>
      <c r="BL298" s="75"/>
      <c r="BM298" s="75"/>
      <c r="BN298" s="75"/>
      <c r="BO298" s="75"/>
      <c r="BP298" s="75"/>
      <c r="BQ298" s="75"/>
      <c r="BR298" s="75"/>
      <c r="BS298" s="75"/>
      <c r="BT298" s="75"/>
      <c r="BU298" s="75"/>
      <c r="BV298" s="75"/>
      <c r="BW298" s="75"/>
      <c r="BX298" s="75"/>
      <c r="BY298" s="75"/>
      <c r="BZ298" s="75"/>
      <c r="CA298" s="75"/>
      <c r="CB298" s="75"/>
      <c r="CC298" s="75"/>
      <c r="CD298" s="75"/>
      <c r="CE298" s="75"/>
      <c r="CF298" s="75"/>
      <c r="CG298" s="75"/>
      <c r="CH298" s="75"/>
      <c r="CI298" s="75"/>
      <c r="CJ298" s="75"/>
      <c r="CK298" s="75"/>
      <c r="CL298" s="75"/>
      <c r="CM298" s="75"/>
      <c r="CN298" s="75"/>
      <c r="CO298" s="75"/>
      <c r="CP298" s="75"/>
      <c r="CQ298" s="75"/>
      <c r="CR298" s="75"/>
      <c r="CS298" s="75"/>
      <c r="CT298" s="75"/>
      <c r="CU298" s="75"/>
      <c r="CV298" s="75"/>
      <c r="CW298" s="75"/>
      <c r="CX298" s="75"/>
      <c r="CY298" s="75"/>
      <c r="CZ298" s="75"/>
      <c r="DA298" s="75"/>
      <c r="DB298" s="75"/>
      <c r="DC298" s="75"/>
      <c r="DD298" s="75"/>
    </row>
    <row r="299" spans="1:108" x14ac:dyDescent="0.2">
      <c r="A299" s="70">
        <f t="shared" si="19"/>
        <v>45946</v>
      </c>
      <c r="B299" s="74"/>
      <c r="C299" s="74"/>
      <c r="D299" s="74"/>
      <c r="E299" s="74"/>
      <c r="F299" s="74"/>
      <c r="G299" s="74"/>
      <c r="H299" s="74"/>
      <c r="I299" s="74"/>
      <c r="J299" s="74"/>
      <c r="K299" s="74"/>
      <c r="L299" s="74"/>
      <c r="M299" s="74"/>
      <c r="N299" s="118" t="str">
        <f t="shared" si="16"/>
        <v/>
      </c>
      <c r="O299" s="99">
        <f t="shared" si="17"/>
        <v>0</v>
      </c>
      <c r="P299" s="99">
        <f t="shared" si="18"/>
        <v>0</v>
      </c>
      <c r="Q299" s="75"/>
      <c r="R299" s="75"/>
      <c r="S299" s="75"/>
      <c r="T299" s="75"/>
      <c r="U299" s="75"/>
      <c r="V299" s="75"/>
      <c r="W299" s="75"/>
      <c r="X299" s="75"/>
      <c r="Y299" s="75"/>
      <c r="Z299" s="75"/>
      <c r="AA299" s="75"/>
      <c r="AB299" s="75"/>
      <c r="AC299" s="75"/>
      <c r="AD299" s="75"/>
      <c r="AE299" s="75"/>
      <c r="AF299" s="75"/>
      <c r="AG299" s="75"/>
      <c r="AH299" s="75"/>
      <c r="AI299" s="75"/>
      <c r="AJ299" s="75"/>
      <c r="AK299" s="75"/>
      <c r="AL299" s="75"/>
      <c r="AM299" s="75"/>
      <c r="AN299" s="75"/>
      <c r="AO299" s="75"/>
      <c r="AP299" s="75"/>
      <c r="AQ299" s="75"/>
      <c r="AR299" s="75"/>
      <c r="AS299" s="75"/>
      <c r="AT299" s="75"/>
      <c r="AU299" s="75"/>
      <c r="AV299" s="75"/>
      <c r="AW299" s="75"/>
      <c r="AX299" s="75"/>
      <c r="AY299" s="75"/>
      <c r="AZ299" s="75"/>
      <c r="BA299" s="75"/>
      <c r="BB299" s="75"/>
      <c r="BC299" s="75"/>
      <c r="BD299" s="75"/>
      <c r="BE299" s="75"/>
      <c r="BF299" s="75"/>
      <c r="BG299" s="75"/>
      <c r="BH299" s="75"/>
      <c r="BI299" s="75"/>
      <c r="BJ299" s="75"/>
      <c r="BK299" s="75"/>
      <c r="BL299" s="75"/>
      <c r="BM299" s="75"/>
      <c r="BN299" s="75"/>
      <c r="BO299" s="75"/>
      <c r="BP299" s="75"/>
      <c r="BQ299" s="75"/>
      <c r="BR299" s="75"/>
      <c r="BS299" s="75"/>
      <c r="BT299" s="75"/>
      <c r="BU299" s="75"/>
      <c r="BV299" s="75"/>
      <c r="BW299" s="75"/>
      <c r="BX299" s="75"/>
      <c r="BY299" s="75"/>
      <c r="BZ299" s="75"/>
      <c r="CA299" s="75"/>
      <c r="CB299" s="75"/>
      <c r="CC299" s="75"/>
      <c r="CD299" s="75"/>
      <c r="CE299" s="75"/>
      <c r="CF299" s="75"/>
      <c r="CG299" s="75"/>
      <c r="CH299" s="75"/>
      <c r="CI299" s="75"/>
      <c r="CJ299" s="75"/>
      <c r="CK299" s="75"/>
      <c r="CL299" s="75"/>
      <c r="CM299" s="75"/>
      <c r="CN299" s="75"/>
      <c r="CO299" s="75"/>
      <c r="CP299" s="75"/>
      <c r="CQ299" s="75"/>
      <c r="CR299" s="75"/>
      <c r="CS299" s="75"/>
      <c r="CT299" s="75"/>
      <c r="CU299" s="75"/>
      <c r="CV299" s="75"/>
      <c r="CW299" s="75"/>
      <c r="CX299" s="75"/>
      <c r="CY299" s="75"/>
      <c r="CZ299" s="75"/>
      <c r="DA299" s="75"/>
      <c r="DB299" s="75"/>
      <c r="DC299" s="75"/>
      <c r="DD299" s="75"/>
    </row>
    <row r="300" spans="1:108" x14ac:dyDescent="0.2">
      <c r="A300" s="70">
        <f t="shared" si="19"/>
        <v>45947</v>
      </c>
      <c r="B300" s="74"/>
      <c r="C300" s="74"/>
      <c r="D300" s="74"/>
      <c r="E300" s="74"/>
      <c r="F300" s="74"/>
      <c r="G300" s="74"/>
      <c r="H300" s="74"/>
      <c r="I300" s="74"/>
      <c r="J300" s="74"/>
      <c r="K300" s="74"/>
      <c r="L300" s="74"/>
      <c r="M300" s="74"/>
      <c r="N300" s="118" t="str">
        <f t="shared" si="16"/>
        <v/>
      </c>
      <c r="O300" s="99">
        <f t="shared" si="17"/>
        <v>0</v>
      </c>
      <c r="P300" s="99">
        <f t="shared" si="18"/>
        <v>0</v>
      </c>
      <c r="Q300" s="75"/>
      <c r="R300" s="75"/>
      <c r="S300" s="75"/>
      <c r="T300" s="75"/>
      <c r="U300" s="75"/>
      <c r="V300" s="75"/>
      <c r="W300" s="75"/>
      <c r="X300" s="75"/>
      <c r="Y300" s="75"/>
      <c r="Z300" s="75"/>
      <c r="AA300" s="75"/>
      <c r="AB300" s="75"/>
      <c r="AC300" s="75"/>
      <c r="AD300" s="75"/>
      <c r="AE300" s="75"/>
      <c r="AF300" s="75"/>
      <c r="AG300" s="75"/>
      <c r="AH300" s="75"/>
      <c r="AI300" s="75"/>
      <c r="AJ300" s="75"/>
      <c r="AK300" s="75"/>
      <c r="AL300" s="75"/>
      <c r="AM300" s="75"/>
      <c r="AN300" s="75"/>
      <c r="AO300" s="75"/>
      <c r="AP300" s="75"/>
      <c r="AQ300" s="75"/>
      <c r="AR300" s="75"/>
      <c r="AS300" s="75"/>
      <c r="AT300" s="75"/>
      <c r="AU300" s="75"/>
      <c r="AV300" s="75"/>
      <c r="AW300" s="75"/>
      <c r="AX300" s="75"/>
      <c r="AY300" s="75"/>
      <c r="AZ300" s="75"/>
      <c r="BA300" s="75"/>
      <c r="BB300" s="75"/>
      <c r="BC300" s="75"/>
      <c r="BD300" s="75"/>
      <c r="BE300" s="75"/>
      <c r="BF300" s="75"/>
      <c r="BG300" s="75"/>
      <c r="BH300" s="75"/>
      <c r="BI300" s="75"/>
      <c r="BJ300" s="75"/>
      <c r="BK300" s="75"/>
      <c r="BL300" s="75"/>
      <c r="BM300" s="75"/>
      <c r="BN300" s="75"/>
      <c r="BO300" s="75"/>
      <c r="BP300" s="75"/>
      <c r="BQ300" s="75"/>
      <c r="BR300" s="75"/>
      <c r="BS300" s="75"/>
      <c r="BT300" s="75"/>
      <c r="BU300" s="75"/>
      <c r="BV300" s="75"/>
      <c r="BW300" s="75"/>
      <c r="BX300" s="75"/>
      <c r="BY300" s="75"/>
      <c r="BZ300" s="75"/>
      <c r="CA300" s="75"/>
      <c r="CB300" s="75"/>
      <c r="CC300" s="75"/>
      <c r="CD300" s="75"/>
      <c r="CE300" s="75"/>
      <c r="CF300" s="75"/>
      <c r="CG300" s="75"/>
      <c r="CH300" s="75"/>
      <c r="CI300" s="75"/>
      <c r="CJ300" s="75"/>
      <c r="CK300" s="75"/>
      <c r="CL300" s="75"/>
      <c r="CM300" s="75"/>
      <c r="CN300" s="75"/>
      <c r="CO300" s="75"/>
      <c r="CP300" s="75"/>
      <c r="CQ300" s="75"/>
      <c r="CR300" s="75"/>
      <c r="CS300" s="75"/>
      <c r="CT300" s="75"/>
      <c r="CU300" s="75"/>
      <c r="CV300" s="75"/>
      <c r="CW300" s="75"/>
      <c r="CX300" s="75"/>
      <c r="CY300" s="75"/>
      <c r="CZ300" s="75"/>
      <c r="DA300" s="75"/>
      <c r="DB300" s="75"/>
      <c r="DC300" s="75"/>
      <c r="DD300" s="75"/>
    </row>
    <row r="301" spans="1:108" x14ac:dyDescent="0.2">
      <c r="A301" s="70">
        <f t="shared" si="19"/>
        <v>45948</v>
      </c>
      <c r="B301" s="74"/>
      <c r="C301" s="74"/>
      <c r="D301" s="74"/>
      <c r="E301" s="74"/>
      <c r="F301" s="74"/>
      <c r="G301" s="74"/>
      <c r="H301" s="74"/>
      <c r="I301" s="74"/>
      <c r="J301" s="74"/>
      <c r="K301" s="74"/>
      <c r="L301" s="74"/>
      <c r="M301" s="74"/>
      <c r="N301" s="118" t="str">
        <f t="shared" si="16"/>
        <v/>
      </c>
      <c r="O301" s="99">
        <f t="shared" si="17"/>
        <v>0</v>
      </c>
      <c r="P301" s="99">
        <f t="shared" si="18"/>
        <v>0</v>
      </c>
      <c r="Q301" s="75"/>
      <c r="R301" s="75"/>
      <c r="S301" s="75"/>
      <c r="T301" s="75"/>
      <c r="U301" s="75"/>
      <c r="V301" s="75"/>
      <c r="W301" s="75"/>
      <c r="X301" s="75"/>
      <c r="Y301" s="75"/>
      <c r="Z301" s="75"/>
      <c r="AA301" s="75"/>
      <c r="AB301" s="75"/>
      <c r="AC301" s="75"/>
      <c r="AD301" s="75"/>
      <c r="AE301" s="75"/>
      <c r="AF301" s="75"/>
      <c r="AG301" s="75"/>
      <c r="AH301" s="75"/>
      <c r="AI301" s="75"/>
      <c r="AJ301" s="75"/>
      <c r="AK301" s="75"/>
      <c r="AL301" s="75"/>
      <c r="AM301" s="75"/>
      <c r="AN301" s="75"/>
      <c r="AO301" s="75"/>
      <c r="AP301" s="75"/>
      <c r="AQ301" s="75"/>
      <c r="AR301" s="75"/>
      <c r="AS301" s="75"/>
      <c r="AT301" s="75"/>
      <c r="AU301" s="75"/>
      <c r="AV301" s="75"/>
      <c r="AW301" s="75"/>
      <c r="AX301" s="75"/>
      <c r="AY301" s="75"/>
      <c r="AZ301" s="75"/>
      <c r="BA301" s="75"/>
      <c r="BB301" s="75"/>
      <c r="BC301" s="75"/>
      <c r="BD301" s="75"/>
      <c r="BE301" s="75"/>
      <c r="BF301" s="75"/>
      <c r="BG301" s="75"/>
      <c r="BH301" s="75"/>
      <c r="BI301" s="75"/>
      <c r="BJ301" s="75"/>
      <c r="BK301" s="75"/>
      <c r="BL301" s="75"/>
      <c r="BM301" s="75"/>
      <c r="BN301" s="75"/>
      <c r="BO301" s="75"/>
      <c r="BP301" s="75"/>
      <c r="BQ301" s="75"/>
      <c r="BR301" s="75"/>
      <c r="BS301" s="75"/>
      <c r="BT301" s="75"/>
      <c r="BU301" s="75"/>
      <c r="BV301" s="75"/>
      <c r="BW301" s="75"/>
      <c r="BX301" s="75"/>
      <c r="BY301" s="75"/>
      <c r="BZ301" s="75"/>
      <c r="CA301" s="75"/>
      <c r="CB301" s="75"/>
      <c r="CC301" s="75"/>
      <c r="CD301" s="75"/>
      <c r="CE301" s="75"/>
      <c r="CF301" s="75"/>
      <c r="CG301" s="75"/>
      <c r="CH301" s="75"/>
      <c r="CI301" s="75"/>
      <c r="CJ301" s="75"/>
      <c r="CK301" s="75"/>
      <c r="CL301" s="75"/>
      <c r="CM301" s="75"/>
      <c r="CN301" s="75"/>
      <c r="CO301" s="75"/>
      <c r="CP301" s="75"/>
      <c r="CQ301" s="75"/>
      <c r="CR301" s="75"/>
      <c r="CS301" s="75"/>
      <c r="CT301" s="75"/>
      <c r="CU301" s="75"/>
      <c r="CV301" s="75"/>
      <c r="CW301" s="75"/>
      <c r="CX301" s="75"/>
      <c r="CY301" s="75"/>
      <c r="CZ301" s="75"/>
      <c r="DA301" s="75"/>
      <c r="DB301" s="75"/>
      <c r="DC301" s="75"/>
      <c r="DD301" s="75"/>
    </row>
    <row r="302" spans="1:108" x14ac:dyDescent="0.2">
      <c r="A302" s="70">
        <f t="shared" si="19"/>
        <v>45949</v>
      </c>
      <c r="B302" s="74"/>
      <c r="C302" s="74"/>
      <c r="D302" s="74"/>
      <c r="E302" s="74"/>
      <c r="F302" s="74"/>
      <c r="G302" s="74"/>
      <c r="H302" s="74"/>
      <c r="I302" s="74"/>
      <c r="J302" s="74"/>
      <c r="K302" s="74"/>
      <c r="L302" s="74"/>
      <c r="M302" s="74"/>
      <c r="N302" s="118" t="str">
        <f t="shared" si="16"/>
        <v/>
      </c>
      <c r="O302" s="99">
        <f t="shared" si="17"/>
        <v>0</v>
      </c>
      <c r="P302" s="99">
        <f t="shared" si="18"/>
        <v>0</v>
      </c>
      <c r="Q302" s="75"/>
      <c r="R302" s="75"/>
      <c r="S302" s="75"/>
      <c r="T302" s="75"/>
      <c r="U302" s="75"/>
      <c r="V302" s="75"/>
      <c r="W302" s="75"/>
      <c r="X302" s="75"/>
      <c r="Y302" s="75"/>
      <c r="Z302" s="75"/>
      <c r="AA302" s="75"/>
      <c r="AB302" s="75"/>
      <c r="AC302" s="75"/>
      <c r="AD302" s="75"/>
      <c r="AE302" s="75"/>
      <c r="AF302" s="75"/>
      <c r="AG302" s="75"/>
      <c r="AH302" s="75"/>
      <c r="AI302" s="75"/>
      <c r="AJ302" s="75"/>
      <c r="AK302" s="75"/>
      <c r="AL302" s="75"/>
      <c r="AM302" s="75"/>
      <c r="AN302" s="75"/>
      <c r="AO302" s="75"/>
      <c r="AP302" s="75"/>
      <c r="AQ302" s="75"/>
      <c r="AR302" s="75"/>
      <c r="AS302" s="75"/>
      <c r="AT302" s="75"/>
      <c r="AU302" s="75"/>
      <c r="AV302" s="75"/>
      <c r="AW302" s="75"/>
      <c r="AX302" s="75"/>
      <c r="AY302" s="75"/>
      <c r="AZ302" s="75"/>
      <c r="BA302" s="75"/>
      <c r="BB302" s="75"/>
      <c r="BC302" s="75"/>
      <c r="BD302" s="75"/>
      <c r="BE302" s="75"/>
      <c r="BF302" s="75"/>
      <c r="BG302" s="75"/>
      <c r="BH302" s="75"/>
      <c r="BI302" s="75"/>
      <c r="BJ302" s="75"/>
      <c r="BK302" s="75"/>
      <c r="BL302" s="75"/>
      <c r="BM302" s="75"/>
      <c r="BN302" s="75"/>
      <c r="BO302" s="75"/>
      <c r="BP302" s="75"/>
      <c r="BQ302" s="75"/>
      <c r="BR302" s="75"/>
      <c r="BS302" s="75"/>
      <c r="BT302" s="75"/>
      <c r="BU302" s="75"/>
      <c r="BV302" s="75"/>
      <c r="BW302" s="75"/>
      <c r="BX302" s="75"/>
      <c r="BY302" s="75"/>
      <c r="BZ302" s="75"/>
      <c r="CA302" s="75"/>
      <c r="CB302" s="75"/>
      <c r="CC302" s="75"/>
      <c r="CD302" s="75"/>
      <c r="CE302" s="75"/>
      <c r="CF302" s="75"/>
      <c r="CG302" s="75"/>
      <c r="CH302" s="75"/>
      <c r="CI302" s="75"/>
      <c r="CJ302" s="75"/>
      <c r="CK302" s="75"/>
      <c r="CL302" s="75"/>
      <c r="CM302" s="75"/>
      <c r="CN302" s="75"/>
      <c r="CO302" s="75"/>
      <c r="CP302" s="75"/>
      <c r="CQ302" s="75"/>
      <c r="CR302" s="75"/>
      <c r="CS302" s="75"/>
      <c r="CT302" s="75"/>
      <c r="CU302" s="75"/>
      <c r="CV302" s="75"/>
      <c r="CW302" s="75"/>
      <c r="CX302" s="75"/>
      <c r="CY302" s="75"/>
      <c r="CZ302" s="75"/>
      <c r="DA302" s="75"/>
      <c r="DB302" s="75"/>
      <c r="DC302" s="75"/>
      <c r="DD302" s="75"/>
    </row>
    <row r="303" spans="1:108" x14ac:dyDescent="0.2">
      <c r="A303" s="70">
        <f t="shared" si="19"/>
        <v>45950</v>
      </c>
      <c r="B303" s="74"/>
      <c r="C303" s="74"/>
      <c r="D303" s="74"/>
      <c r="E303" s="74"/>
      <c r="F303" s="74"/>
      <c r="G303" s="74"/>
      <c r="H303" s="74"/>
      <c r="I303" s="74"/>
      <c r="J303" s="74"/>
      <c r="K303" s="74"/>
      <c r="L303" s="74"/>
      <c r="M303" s="74"/>
      <c r="N303" s="118" t="str">
        <f t="shared" si="16"/>
        <v/>
      </c>
      <c r="O303" s="99">
        <f t="shared" si="17"/>
        <v>0</v>
      </c>
      <c r="P303" s="99">
        <f t="shared" si="18"/>
        <v>0</v>
      </c>
      <c r="Q303" s="75"/>
      <c r="R303" s="75"/>
      <c r="S303" s="75"/>
      <c r="T303" s="75"/>
      <c r="U303" s="75"/>
      <c r="V303" s="75"/>
      <c r="W303" s="75"/>
      <c r="X303" s="75"/>
      <c r="Y303" s="75"/>
      <c r="Z303" s="75"/>
      <c r="AA303" s="75"/>
      <c r="AB303" s="75"/>
      <c r="AC303" s="75"/>
      <c r="AD303" s="75"/>
      <c r="AE303" s="75"/>
      <c r="AF303" s="75"/>
      <c r="AG303" s="75"/>
      <c r="AH303" s="75"/>
      <c r="AI303" s="75"/>
      <c r="AJ303" s="75"/>
      <c r="AK303" s="75"/>
      <c r="AL303" s="75"/>
      <c r="AM303" s="75"/>
      <c r="AN303" s="75"/>
      <c r="AO303" s="75"/>
      <c r="AP303" s="75"/>
      <c r="AQ303" s="75"/>
      <c r="AR303" s="75"/>
      <c r="AS303" s="75"/>
      <c r="AT303" s="75"/>
      <c r="AU303" s="75"/>
      <c r="AV303" s="75"/>
      <c r="AW303" s="75"/>
      <c r="AX303" s="75"/>
      <c r="AY303" s="75"/>
      <c r="AZ303" s="75"/>
      <c r="BA303" s="75"/>
      <c r="BB303" s="75"/>
      <c r="BC303" s="75"/>
      <c r="BD303" s="75"/>
      <c r="BE303" s="75"/>
      <c r="BF303" s="75"/>
      <c r="BG303" s="75"/>
      <c r="BH303" s="75"/>
      <c r="BI303" s="75"/>
      <c r="BJ303" s="75"/>
      <c r="BK303" s="75"/>
      <c r="BL303" s="75"/>
      <c r="BM303" s="75"/>
      <c r="BN303" s="75"/>
      <c r="BO303" s="75"/>
      <c r="BP303" s="75"/>
      <c r="BQ303" s="75"/>
      <c r="BR303" s="75"/>
      <c r="BS303" s="75"/>
      <c r="BT303" s="75"/>
      <c r="BU303" s="75"/>
      <c r="BV303" s="75"/>
      <c r="BW303" s="75"/>
      <c r="BX303" s="75"/>
      <c r="BY303" s="75"/>
      <c r="BZ303" s="75"/>
      <c r="CA303" s="75"/>
      <c r="CB303" s="75"/>
      <c r="CC303" s="75"/>
      <c r="CD303" s="75"/>
      <c r="CE303" s="75"/>
      <c r="CF303" s="75"/>
      <c r="CG303" s="75"/>
      <c r="CH303" s="75"/>
      <c r="CI303" s="75"/>
      <c r="CJ303" s="75"/>
      <c r="CK303" s="75"/>
      <c r="CL303" s="75"/>
      <c r="CM303" s="75"/>
      <c r="CN303" s="75"/>
      <c r="CO303" s="75"/>
      <c r="CP303" s="75"/>
      <c r="CQ303" s="75"/>
      <c r="CR303" s="75"/>
      <c r="CS303" s="75"/>
      <c r="CT303" s="75"/>
      <c r="CU303" s="75"/>
      <c r="CV303" s="75"/>
      <c r="CW303" s="75"/>
      <c r="CX303" s="75"/>
      <c r="CY303" s="75"/>
      <c r="CZ303" s="75"/>
      <c r="DA303" s="75"/>
      <c r="DB303" s="75"/>
      <c r="DC303" s="75"/>
      <c r="DD303" s="75"/>
    </row>
    <row r="304" spans="1:108" x14ac:dyDescent="0.2">
      <c r="A304" s="70">
        <f t="shared" si="19"/>
        <v>45951</v>
      </c>
      <c r="B304" s="74"/>
      <c r="C304" s="74"/>
      <c r="D304" s="74"/>
      <c r="E304" s="74"/>
      <c r="F304" s="74"/>
      <c r="G304" s="74"/>
      <c r="H304" s="74"/>
      <c r="I304" s="74"/>
      <c r="J304" s="74"/>
      <c r="K304" s="74"/>
      <c r="L304" s="74"/>
      <c r="M304" s="74"/>
      <c r="N304" s="118" t="str">
        <f t="shared" si="16"/>
        <v/>
      </c>
      <c r="O304" s="99">
        <f t="shared" si="17"/>
        <v>0</v>
      </c>
      <c r="P304" s="99">
        <f t="shared" si="18"/>
        <v>0</v>
      </c>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c r="AX304" s="75"/>
      <c r="AY304" s="75"/>
      <c r="AZ304" s="75"/>
      <c r="BA304" s="75"/>
      <c r="BB304" s="75"/>
      <c r="BC304" s="75"/>
      <c r="BD304" s="75"/>
      <c r="BE304" s="75"/>
      <c r="BF304" s="75"/>
      <c r="BG304" s="75"/>
      <c r="BH304" s="75"/>
      <c r="BI304" s="75"/>
      <c r="BJ304" s="75"/>
      <c r="BK304" s="75"/>
      <c r="BL304" s="75"/>
      <c r="BM304" s="75"/>
      <c r="BN304" s="75"/>
      <c r="BO304" s="75"/>
      <c r="BP304" s="75"/>
      <c r="BQ304" s="75"/>
      <c r="BR304" s="75"/>
      <c r="BS304" s="75"/>
      <c r="BT304" s="75"/>
      <c r="BU304" s="75"/>
      <c r="BV304" s="75"/>
      <c r="BW304" s="75"/>
      <c r="BX304" s="75"/>
      <c r="BY304" s="75"/>
      <c r="BZ304" s="75"/>
      <c r="CA304" s="75"/>
      <c r="CB304" s="75"/>
      <c r="CC304" s="75"/>
      <c r="CD304" s="75"/>
      <c r="CE304" s="75"/>
      <c r="CF304" s="75"/>
      <c r="CG304" s="75"/>
      <c r="CH304" s="75"/>
      <c r="CI304" s="75"/>
      <c r="CJ304" s="75"/>
      <c r="CK304" s="75"/>
      <c r="CL304" s="75"/>
      <c r="CM304" s="75"/>
      <c r="CN304" s="75"/>
      <c r="CO304" s="75"/>
      <c r="CP304" s="75"/>
      <c r="CQ304" s="75"/>
      <c r="CR304" s="75"/>
      <c r="CS304" s="75"/>
      <c r="CT304" s="75"/>
      <c r="CU304" s="75"/>
      <c r="CV304" s="75"/>
      <c r="CW304" s="75"/>
      <c r="CX304" s="75"/>
      <c r="CY304" s="75"/>
      <c r="CZ304" s="75"/>
      <c r="DA304" s="75"/>
      <c r="DB304" s="75"/>
      <c r="DC304" s="75"/>
      <c r="DD304" s="75"/>
    </row>
    <row r="305" spans="1:108" x14ac:dyDescent="0.2">
      <c r="A305" s="70">
        <f t="shared" si="19"/>
        <v>45952</v>
      </c>
      <c r="B305" s="74"/>
      <c r="C305" s="74"/>
      <c r="D305" s="74"/>
      <c r="E305" s="74"/>
      <c r="F305" s="74"/>
      <c r="G305" s="74"/>
      <c r="H305" s="74"/>
      <c r="I305" s="74"/>
      <c r="J305" s="74"/>
      <c r="K305" s="74"/>
      <c r="L305" s="74"/>
      <c r="M305" s="74"/>
      <c r="N305" s="118" t="str">
        <f t="shared" si="16"/>
        <v/>
      </c>
      <c r="O305" s="99">
        <f t="shared" si="17"/>
        <v>0</v>
      </c>
      <c r="P305" s="99">
        <f t="shared" si="18"/>
        <v>0</v>
      </c>
      <c r="Q305" s="75"/>
      <c r="R305" s="75"/>
      <c r="S305" s="75"/>
      <c r="T305" s="75"/>
      <c r="U305" s="75"/>
      <c r="V305" s="75"/>
      <c r="W305" s="75"/>
      <c r="X305" s="75"/>
      <c r="Y305" s="75"/>
      <c r="Z305" s="75"/>
      <c r="AA305" s="75"/>
      <c r="AB305" s="75"/>
      <c r="AC305" s="75"/>
      <c r="AD305" s="75"/>
      <c r="AE305" s="75"/>
      <c r="AF305" s="75"/>
      <c r="AG305" s="75"/>
      <c r="AH305" s="75"/>
      <c r="AI305" s="75"/>
      <c r="AJ305" s="75"/>
      <c r="AK305" s="75"/>
      <c r="AL305" s="75"/>
      <c r="AM305" s="75"/>
      <c r="AN305" s="75"/>
      <c r="AO305" s="75"/>
      <c r="AP305" s="75"/>
      <c r="AQ305" s="75"/>
      <c r="AR305" s="75"/>
      <c r="AS305" s="75"/>
      <c r="AT305" s="75"/>
      <c r="AU305" s="75"/>
      <c r="AV305" s="75"/>
      <c r="AW305" s="75"/>
      <c r="AX305" s="75"/>
      <c r="AY305" s="75"/>
      <c r="AZ305" s="75"/>
      <c r="BA305" s="75"/>
      <c r="BB305" s="75"/>
      <c r="BC305" s="75"/>
      <c r="BD305" s="75"/>
      <c r="BE305" s="75"/>
      <c r="BF305" s="75"/>
      <c r="BG305" s="75"/>
      <c r="BH305" s="75"/>
      <c r="BI305" s="75"/>
      <c r="BJ305" s="75"/>
      <c r="BK305" s="75"/>
      <c r="BL305" s="75"/>
      <c r="BM305" s="75"/>
      <c r="BN305" s="75"/>
      <c r="BO305" s="75"/>
      <c r="BP305" s="75"/>
      <c r="BQ305" s="75"/>
      <c r="BR305" s="75"/>
      <c r="BS305" s="75"/>
      <c r="BT305" s="75"/>
      <c r="BU305" s="75"/>
      <c r="BV305" s="75"/>
      <c r="BW305" s="75"/>
      <c r="BX305" s="75"/>
      <c r="BY305" s="75"/>
      <c r="BZ305" s="75"/>
      <c r="CA305" s="75"/>
      <c r="CB305" s="75"/>
      <c r="CC305" s="75"/>
      <c r="CD305" s="75"/>
      <c r="CE305" s="75"/>
      <c r="CF305" s="75"/>
      <c r="CG305" s="75"/>
      <c r="CH305" s="75"/>
      <c r="CI305" s="75"/>
      <c r="CJ305" s="75"/>
      <c r="CK305" s="75"/>
      <c r="CL305" s="75"/>
      <c r="CM305" s="75"/>
      <c r="CN305" s="75"/>
      <c r="CO305" s="75"/>
      <c r="CP305" s="75"/>
      <c r="CQ305" s="75"/>
      <c r="CR305" s="75"/>
      <c r="CS305" s="75"/>
      <c r="CT305" s="75"/>
      <c r="CU305" s="75"/>
      <c r="CV305" s="75"/>
      <c r="CW305" s="75"/>
      <c r="CX305" s="75"/>
      <c r="CY305" s="75"/>
      <c r="CZ305" s="75"/>
      <c r="DA305" s="75"/>
      <c r="DB305" s="75"/>
      <c r="DC305" s="75"/>
      <c r="DD305" s="75"/>
    </row>
    <row r="306" spans="1:108" x14ac:dyDescent="0.2">
      <c r="A306" s="70">
        <f t="shared" si="19"/>
        <v>45953</v>
      </c>
      <c r="B306" s="74"/>
      <c r="C306" s="74"/>
      <c r="D306" s="74"/>
      <c r="E306" s="74"/>
      <c r="F306" s="74"/>
      <c r="G306" s="74"/>
      <c r="H306" s="74"/>
      <c r="I306" s="74"/>
      <c r="J306" s="74"/>
      <c r="K306" s="74"/>
      <c r="L306" s="74"/>
      <c r="M306" s="74"/>
      <c r="N306" s="118" t="str">
        <f t="shared" si="16"/>
        <v/>
      </c>
      <c r="O306" s="99">
        <f t="shared" si="17"/>
        <v>0</v>
      </c>
      <c r="P306" s="99">
        <f t="shared" si="18"/>
        <v>0</v>
      </c>
      <c r="Q306" s="75"/>
      <c r="R306" s="75"/>
      <c r="S306" s="75"/>
      <c r="T306" s="75"/>
      <c r="U306" s="75"/>
      <c r="V306" s="75"/>
      <c r="W306" s="75"/>
      <c r="X306" s="75"/>
      <c r="Y306" s="75"/>
      <c r="Z306" s="75"/>
      <c r="AA306" s="75"/>
      <c r="AB306" s="75"/>
      <c r="AC306" s="75"/>
      <c r="AD306" s="75"/>
      <c r="AE306" s="75"/>
      <c r="AF306" s="75"/>
      <c r="AG306" s="75"/>
      <c r="AH306" s="75"/>
      <c r="AI306" s="75"/>
      <c r="AJ306" s="75"/>
      <c r="AK306" s="75"/>
      <c r="AL306" s="75"/>
      <c r="AM306" s="75"/>
      <c r="AN306" s="75"/>
      <c r="AO306" s="75"/>
      <c r="AP306" s="75"/>
      <c r="AQ306" s="75"/>
      <c r="AR306" s="75"/>
      <c r="AS306" s="75"/>
      <c r="AT306" s="75"/>
      <c r="AU306" s="75"/>
      <c r="AV306" s="75"/>
      <c r="AW306" s="75"/>
      <c r="AX306" s="75"/>
      <c r="AY306" s="75"/>
      <c r="AZ306" s="75"/>
      <c r="BA306" s="75"/>
      <c r="BB306" s="75"/>
      <c r="BC306" s="75"/>
      <c r="BD306" s="75"/>
      <c r="BE306" s="75"/>
      <c r="BF306" s="75"/>
      <c r="BG306" s="75"/>
      <c r="BH306" s="75"/>
      <c r="BI306" s="75"/>
      <c r="BJ306" s="75"/>
      <c r="BK306" s="75"/>
      <c r="BL306" s="75"/>
      <c r="BM306" s="75"/>
      <c r="BN306" s="75"/>
      <c r="BO306" s="75"/>
      <c r="BP306" s="75"/>
      <c r="BQ306" s="75"/>
      <c r="BR306" s="75"/>
      <c r="BS306" s="75"/>
      <c r="BT306" s="75"/>
      <c r="BU306" s="75"/>
      <c r="BV306" s="75"/>
      <c r="BW306" s="75"/>
      <c r="BX306" s="75"/>
      <c r="BY306" s="75"/>
      <c r="BZ306" s="75"/>
      <c r="CA306" s="75"/>
      <c r="CB306" s="75"/>
      <c r="CC306" s="75"/>
      <c r="CD306" s="75"/>
      <c r="CE306" s="75"/>
      <c r="CF306" s="75"/>
      <c r="CG306" s="75"/>
      <c r="CH306" s="75"/>
      <c r="CI306" s="75"/>
      <c r="CJ306" s="75"/>
      <c r="CK306" s="75"/>
      <c r="CL306" s="75"/>
      <c r="CM306" s="75"/>
      <c r="CN306" s="75"/>
      <c r="CO306" s="75"/>
      <c r="CP306" s="75"/>
      <c r="CQ306" s="75"/>
      <c r="CR306" s="75"/>
      <c r="CS306" s="75"/>
      <c r="CT306" s="75"/>
      <c r="CU306" s="75"/>
      <c r="CV306" s="75"/>
      <c r="CW306" s="75"/>
      <c r="CX306" s="75"/>
      <c r="CY306" s="75"/>
      <c r="CZ306" s="75"/>
      <c r="DA306" s="75"/>
      <c r="DB306" s="75"/>
      <c r="DC306" s="75"/>
      <c r="DD306" s="75"/>
    </row>
    <row r="307" spans="1:108" x14ac:dyDescent="0.2">
      <c r="A307" s="70">
        <f t="shared" si="19"/>
        <v>45954</v>
      </c>
      <c r="B307" s="74"/>
      <c r="C307" s="74"/>
      <c r="D307" s="74"/>
      <c r="E307" s="74"/>
      <c r="F307" s="74"/>
      <c r="G307" s="74"/>
      <c r="H307" s="74"/>
      <c r="I307" s="74"/>
      <c r="J307" s="74"/>
      <c r="K307" s="74"/>
      <c r="L307" s="74"/>
      <c r="M307" s="74"/>
      <c r="N307" s="118" t="str">
        <f t="shared" si="16"/>
        <v/>
      </c>
      <c r="O307" s="99">
        <f t="shared" si="17"/>
        <v>0</v>
      </c>
      <c r="P307" s="99">
        <f t="shared" si="18"/>
        <v>0</v>
      </c>
      <c r="Q307" s="75"/>
      <c r="R307" s="75"/>
      <c r="S307" s="75"/>
      <c r="T307" s="75"/>
      <c r="U307" s="75"/>
      <c r="V307" s="75"/>
      <c r="W307" s="75"/>
      <c r="X307" s="75"/>
      <c r="Y307" s="75"/>
      <c r="Z307" s="75"/>
      <c r="AA307" s="75"/>
      <c r="AB307" s="75"/>
      <c r="AC307" s="75"/>
      <c r="AD307" s="75"/>
      <c r="AE307" s="75"/>
      <c r="AF307" s="75"/>
      <c r="AG307" s="75"/>
      <c r="AH307" s="75"/>
      <c r="AI307" s="75"/>
      <c r="AJ307" s="75"/>
      <c r="AK307" s="75"/>
      <c r="AL307" s="75"/>
      <c r="AM307" s="75"/>
      <c r="AN307" s="75"/>
      <c r="AO307" s="75"/>
      <c r="AP307" s="75"/>
      <c r="AQ307" s="75"/>
      <c r="AR307" s="75"/>
      <c r="AS307" s="75"/>
      <c r="AT307" s="75"/>
      <c r="AU307" s="75"/>
      <c r="AV307" s="75"/>
      <c r="AW307" s="75"/>
      <c r="AX307" s="75"/>
      <c r="AY307" s="75"/>
      <c r="AZ307" s="75"/>
      <c r="BA307" s="75"/>
      <c r="BB307" s="75"/>
      <c r="BC307" s="75"/>
      <c r="BD307" s="75"/>
      <c r="BE307" s="75"/>
      <c r="BF307" s="75"/>
      <c r="BG307" s="75"/>
      <c r="BH307" s="75"/>
      <c r="BI307" s="75"/>
      <c r="BJ307" s="75"/>
      <c r="BK307" s="75"/>
      <c r="BL307" s="75"/>
      <c r="BM307" s="75"/>
      <c r="BN307" s="75"/>
      <c r="BO307" s="75"/>
      <c r="BP307" s="75"/>
      <c r="BQ307" s="75"/>
      <c r="BR307" s="75"/>
      <c r="BS307" s="75"/>
      <c r="BT307" s="75"/>
      <c r="BU307" s="75"/>
      <c r="BV307" s="75"/>
      <c r="BW307" s="75"/>
      <c r="BX307" s="75"/>
      <c r="BY307" s="75"/>
      <c r="BZ307" s="75"/>
      <c r="CA307" s="75"/>
      <c r="CB307" s="75"/>
      <c r="CC307" s="75"/>
      <c r="CD307" s="75"/>
      <c r="CE307" s="75"/>
      <c r="CF307" s="75"/>
      <c r="CG307" s="75"/>
      <c r="CH307" s="75"/>
      <c r="CI307" s="75"/>
      <c r="CJ307" s="75"/>
      <c r="CK307" s="75"/>
      <c r="CL307" s="75"/>
      <c r="CM307" s="75"/>
      <c r="CN307" s="75"/>
      <c r="CO307" s="75"/>
      <c r="CP307" s="75"/>
      <c r="CQ307" s="75"/>
      <c r="CR307" s="75"/>
      <c r="CS307" s="75"/>
      <c r="CT307" s="75"/>
      <c r="CU307" s="75"/>
      <c r="CV307" s="75"/>
      <c r="CW307" s="75"/>
      <c r="CX307" s="75"/>
      <c r="CY307" s="75"/>
      <c r="CZ307" s="75"/>
      <c r="DA307" s="75"/>
      <c r="DB307" s="75"/>
      <c r="DC307" s="75"/>
      <c r="DD307" s="75"/>
    </row>
    <row r="308" spans="1:108" x14ac:dyDescent="0.2">
      <c r="A308" s="70">
        <f t="shared" si="19"/>
        <v>45955</v>
      </c>
      <c r="B308" s="74"/>
      <c r="C308" s="74"/>
      <c r="D308" s="74"/>
      <c r="E308" s="74"/>
      <c r="F308" s="74"/>
      <c r="G308" s="74"/>
      <c r="H308" s="74"/>
      <c r="I308" s="74"/>
      <c r="J308" s="74"/>
      <c r="K308" s="74"/>
      <c r="L308" s="74"/>
      <c r="M308" s="74"/>
      <c r="N308" s="118" t="str">
        <f t="shared" si="16"/>
        <v/>
      </c>
      <c r="O308" s="99">
        <f t="shared" si="17"/>
        <v>0</v>
      </c>
      <c r="P308" s="99">
        <f t="shared" si="18"/>
        <v>0</v>
      </c>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c r="AX308" s="75"/>
      <c r="AY308" s="75"/>
      <c r="AZ308" s="75"/>
      <c r="BA308" s="75"/>
      <c r="BB308" s="75"/>
      <c r="BC308" s="75"/>
      <c r="BD308" s="75"/>
      <c r="BE308" s="75"/>
      <c r="BF308" s="75"/>
      <c r="BG308" s="75"/>
      <c r="BH308" s="75"/>
      <c r="BI308" s="75"/>
      <c r="BJ308" s="75"/>
      <c r="BK308" s="75"/>
      <c r="BL308" s="75"/>
      <c r="BM308" s="75"/>
      <c r="BN308" s="75"/>
      <c r="BO308" s="75"/>
      <c r="BP308" s="75"/>
      <c r="BQ308" s="75"/>
      <c r="BR308" s="75"/>
      <c r="BS308" s="75"/>
      <c r="BT308" s="75"/>
      <c r="BU308" s="75"/>
      <c r="BV308" s="75"/>
      <c r="BW308" s="75"/>
      <c r="BX308" s="75"/>
      <c r="BY308" s="75"/>
      <c r="BZ308" s="75"/>
      <c r="CA308" s="75"/>
      <c r="CB308" s="75"/>
      <c r="CC308" s="75"/>
      <c r="CD308" s="75"/>
      <c r="CE308" s="75"/>
      <c r="CF308" s="75"/>
      <c r="CG308" s="75"/>
      <c r="CH308" s="75"/>
      <c r="CI308" s="75"/>
      <c r="CJ308" s="75"/>
      <c r="CK308" s="75"/>
      <c r="CL308" s="75"/>
      <c r="CM308" s="75"/>
      <c r="CN308" s="75"/>
      <c r="CO308" s="75"/>
      <c r="CP308" s="75"/>
      <c r="CQ308" s="75"/>
      <c r="CR308" s="75"/>
      <c r="CS308" s="75"/>
      <c r="CT308" s="75"/>
      <c r="CU308" s="75"/>
      <c r="CV308" s="75"/>
      <c r="CW308" s="75"/>
      <c r="CX308" s="75"/>
      <c r="CY308" s="75"/>
      <c r="CZ308" s="75"/>
      <c r="DA308" s="75"/>
      <c r="DB308" s="75"/>
      <c r="DC308" s="75"/>
      <c r="DD308" s="75"/>
    </row>
    <row r="309" spans="1:108" x14ac:dyDescent="0.2">
      <c r="A309" s="70">
        <f t="shared" si="19"/>
        <v>45956</v>
      </c>
      <c r="B309" s="74"/>
      <c r="C309" s="74"/>
      <c r="D309" s="74"/>
      <c r="E309" s="74"/>
      <c r="F309" s="74"/>
      <c r="G309" s="74"/>
      <c r="H309" s="74"/>
      <c r="I309" s="74"/>
      <c r="J309" s="74"/>
      <c r="K309" s="74"/>
      <c r="L309" s="74"/>
      <c r="M309" s="74"/>
      <c r="N309" s="118" t="str">
        <f t="shared" si="16"/>
        <v/>
      </c>
      <c r="O309" s="99">
        <f t="shared" si="17"/>
        <v>0</v>
      </c>
      <c r="P309" s="99">
        <f t="shared" si="18"/>
        <v>0</v>
      </c>
      <c r="Q309" s="75"/>
      <c r="R309" s="75"/>
      <c r="S309" s="75"/>
      <c r="T309" s="75"/>
      <c r="U309" s="75"/>
      <c r="V309" s="75"/>
      <c r="W309" s="75"/>
      <c r="X309" s="75"/>
      <c r="Y309" s="75"/>
      <c r="Z309" s="75"/>
      <c r="AA309" s="75"/>
      <c r="AB309" s="75"/>
      <c r="AC309" s="75"/>
      <c r="AD309" s="75"/>
      <c r="AE309" s="75"/>
      <c r="AF309" s="75"/>
      <c r="AG309" s="75"/>
      <c r="AH309" s="75"/>
      <c r="AI309" s="75"/>
      <c r="AJ309" s="75"/>
      <c r="AK309" s="75"/>
      <c r="AL309" s="75"/>
      <c r="AM309" s="75"/>
      <c r="AN309" s="75"/>
      <c r="AO309" s="75"/>
      <c r="AP309" s="75"/>
      <c r="AQ309" s="75"/>
      <c r="AR309" s="75"/>
      <c r="AS309" s="75"/>
      <c r="AT309" s="75"/>
      <c r="AU309" s="75"/>
      <c r="AV309" s="75"/>
      <c r="AW309" s="75"/>
      <c r="AX309" s="75"/>
      <c r="AY309" s="75"/>
      <c r="AZ309" s="75"/>
      <c r="BA309" s="75"/>
      <c r="BB309" s="75"/>
      <c r="BC309" s="75"/>
      <c r="BD309" s="75"/>
      <c r="BE309" s="75"/>
      <c r="BF309" s="75"/>
      <c r="BG309" s="75"/>
      <c r="BH309" s="75"/>
      <c r="BI309" s="75"/>
      <c r="BJ309" s="75"/>
      <c r="BK309" s="75"/>
      <c r="BL309" s="75"/>
      <c r="BM309" s="75"/>
      <c r="BN309" s="75"/>
      <c r="BO309" s="75"/>
      <c r="BP309" s="75"/>
      <c r="BQ309" s="75"/>
      <c r="BR309" s="75"/>
      <c r="BS309" s="75"/>
      <c r="BT309" s="75"/>
      <c r="BU309" s="75"/>
      <c r="BV309" s="75"/>
      <c r="BW309" s="75"/>
      <c r="BX309" s="75"/>
      <c r="BY309" s="75"/>
      <c r="BZ309" s="75"/>
      <c r="CA309" s="75"/>
      <c r="CB309" s="75"/>
      <c r="CC309" s="75"/>
      <c r="CD309" s="75"/>
      <c r="CE309" s="75"/>
      <c r="CF309" s="75"/>
      <c r="CG309" s="75"/>
      <c r="CH309" s="75"/>
      <c r="CI309" s="75"/>
      <c r="CJ309" s="75"/>
      <c r="CK309" s="75"/>
      <c r="CL309" s="75"/>
      <c r="CM309" s="75"/>
      <c r="CN309" s="75"/>
      <c r="CO309" s="75"/>
      <c r="CP309" s="75"/>
      <c r="CQ309" s="75"/>
      <c r="CR309" s="75"/>
      <c r="CS309" s="75"/>
      <c r="CT309" s="75"/>
      <c r="CU309" s="75"/>
      <c r="CV309" s="75"/>
      <c r="CW309" s="75"/>
      <c r="CX309" s="75"/>
      <c r="CY309" s="75"/>
      <c r="CZ309" s="75"/>
      <c r="DA309" s="75"/>
      <c r="DB309" s="75"/>
      <c r="DC309" s="75"/>
      <c r="DD309" s="75"/>
    </row>
    <row r="310" spans="1:108" x14ac:dyDescent="0.2">
      <c r="A310" s="70">
        <f t="shared" si="19"/>
        <v>45957</v>
      </c>
      <c r="B310" s="74"/>
      <c r="C310" s="74"/>
      <c r="D310" s="74"/>
      <c r="E310" s="74"/>
      <c r="F310" s="74"/>
      <c r="G310" s="74"/>
      <c r="H310" s="74"/>
      <c r="I310" s="74"/>
      <c r="J310" s="74"/>
      <c r="K310" s="74"/>
      <c r="L310" s="74"/>
      <c r="M310" s="74"/>
      <c r="N310" s="118" t="str">
        <f t="shared" si="16"/>
        <v/>
      </c>
      <c r="O310" s="99">
        <f t="shared" si="17"/>
        <v>0</v>
      </c>
      <c r="P310" s="99">
        <f t="shared" si="18"/>
        <v>0</v>
      </c>
      <c r="Q310" s="75"/>
      <c r="R310" s="75"/>
      <c r="S310" s="75"/>
      <c r="T310" s="75"/>
      <c r="U310" s="75"/>
      <c r="V310" s="75"/>
      <c r="W310" s="75"/>
      <c r="X310" s="75"/>
      <c r="Y310" s="75"/>
      <c r="Z310" s="75"/>
      <c r="AA310" s="75"/>
      <c r="AB310" s="75"/>
      <c r="AC310" s="75"/>
      <c r="AD310" s="75"/>
      <c r="AE310" s="75"/>
      <c r="AF310" s="75"/>
      <c r="AG310" s="75"/>
      <c r="AH310" s="75"/>
      <c r="AI310" s="75"/>
      <c r="AJ310" s="75"/>
      <c r="AK310" s="75"/>
      <c r="AL310" s="75"/>
      <c r="AM310" s="75"/>
      <c r="AN310" s="75"/>
      <c r="AO310" s="75"/>
      <c r="AP310" s="75"/>
      <c r="AQ310" s="75"/>
      <c r="AR310" s="75"/>
      <c r="AS310" s="75"/>
      <c r="AT310" s="75"/>
      <c r="AU310" s="75"/>
      <c r="AV310" s="75"/>
      <c r="AW310" s="75"/>
      <c r="AX310" s="75"/>
      <c r="AY310" s="75"/>
      <c r="AZ310" s="75"/>
      <c r="BA310" s="75"/>
      <c r="BB310" s="75"/>
      <c r="BC310" s="75"/>
      <c r="BD310" s="75"/>
      <c r="BE310" s="75"/>
      <c r="BF310" s="75"/>
      <c r="BG310" s="75"/>
      <c r="BH310" s="75"/>
      <c r="BI310" s="75"/>
      <c r="BJ310" s="75"/>
      <c r="BK310" s="75"/>
      <c r="BL310" s="75"/>
      <c r="BM310" s="75"/>
      <c r="BN310" s="75"/>
      <c r="BO310" s="75"/>
      <c r="BP310" s="75"/>
      <c r="BQ310" s="75"/>
      <c r="BR310" s="75"/>
      <c r="BS310" s="75"/>
      <c r="BT310" s="75"/>
      <c r="BU310" s="75"/>
      <c r="BV310" s="75"/>
      <c r="BW310" s="75"/>
      <c r="BX310" s="75"/>
      <c r="BY310" s="75"/>
      <c r="BZ310" s="75"/>
      <c r="CA310" s="75"/>
      <c r="CB310" s="75"/>
      <c r="CC310" s="75"/>
      <c r="CD310" s="75"/>
      <c r="CE310" s="75"/>
      <c r="CF310" s="75"/>
      <c r="CG310" s="75"/>
      <c r="CH310" s="75"/>
      <c r="CI310" s="75"/>
      <c r="CJ310" s="75"/>
      <c r="CK310" s="75"/>
      <c r="CL310" s="75"/>
      <c r="CM310" s="75"/>
      <c r="CN310" s="75"/>
      <c r="CO310" s="75"/>
      <c r="CP310" s="75"/>
      <c r="CQ310" s="75"/>
      <c r="CR310" s="75"/>
      <c r="CS310" s="75"/>
      <c r="CT310" s="75"/>
      <c r="CU310" s="75"/>
      <c r="CV310" s="75"/>
      <c r="CW310" s="75"/>
      <c r="CX310" s="75"/>
      <c r="CY310" s="75"/>
      <c r="CZ310" s="75"/>
      <c r="DA310" s="75"/>
      <c r="DB310" s="75"/>
      <c r="DC310" s="75"/>
      <c r="DD310" s="75"/>
    </row>
    <row r="311" spans="1:108" x14ac:dyDescent="0.2">
      <c r="A311" s="70">
        <f t="shared" si="19"/>
        <v>45958</v>
      </c>
      <c r="B311" s="74"/>
      <c r="C311" s="74"/>
      <c r="D311" s="74"/>
      <c r="E311" s="74"/>
      <c r="F311" s="74"/>
      <c r="G311" s="74"/>
      <c r="H311" s="74"/>
      <c r="I311" s="74"/>
      <c r="J311" s="74"/>
      <c r="K311" s="74"/>
      <c r="L311" s="74"/>
      <c r="M311" s="74"/>
      <c r="N311" s="118" t="str">
        <f t="shared" si="16"/>
        <v/>
      </c>
      <c r="O311" s="99">
        <f t="shared" si="17"/>
        <v>0</v>
      </c>
      <c r="P311" s="99">
        <f t="shared" si="18"/>
        <v>0</v>
      </c>
      <c r="Q311" s="75"/>
      <c r="R311" s="75"/>
      <c r="S311" s="75"/>
      <c r="T311" s="75"/>
      <c r="U311" s="75"/>
      <c r="V311" s="75"/>
      <c r="W311" s="75"/>
      <c r="X311" s="75"/>
      <c r="Y311" s="75"/>
      <c r="Z311" s="75"/>
      <c r="AA311" s="75"/>
      <c r="AB311" s="75"/>
      <c r="AC311" s="75"/>
      <c r="AD311" s="75"/>
      <c r="AE311" s="75"/>
      <c r="AF311" s="75"/>
      <c r="AG311" s="75"/>
      <c r="AH311" s="75"/>
      <c r="AI311" s="75"/>
      <c r="AJ311" s="75"/>
      <c r="AK311" s="75"/>
      <c r="AL311" s="75"/>
      <c r="AM311" s="75"/>
      <c r="AN311" s="75"/>
      <c r="AO311" s="75"/>
      <c r="AP311" s="75"/>
      <c r="AQ311" s="75"/>
      <c r="AR311" s="75"/>
      <c r="AS311" s="75"/>
      <c r="AT311" s="75"/>
      <c r="AU311" s="75"/>
      <c r="AV311" s="75"/>
      <c r="AW311" s="75"/>
      <c r="AX311" s="75"/>
      <c r="AY311" s="75"/>
      <c r="AZ311" s="75"/>
      <c r="BA311" s="75"/>
      <c r="BB311" s="75"/>
      <c r="BC311" s="75"/>
      <c r="BD311" s="75"/>
      <c r="BE311" s="75"/>
      <c r="BF311" s="75"/>
      <c r="BG311" s="75"/>
      <c r="BH311" s="75"/>
      <c r="BI311" s="75"/>
      <c r="BJ311" s="75"/>
      <c r="BK311" s="75"/>
      <c r="BL311" s="75"/>
      <c r="BM311" s="75"/>
      <c r="BN311" s="75"/>
      <c r="BO311" s="75"/>
      <c r="BP311" s="75"/>
      <c r="BQ311" s="75"/>
      <c r="BR311" s="75"/>
      <c r="BS311" s="75"/>
      <c r="BT311" s="75"/>
      <c r="BU311" s="75"/>
      <c r="BV311" s="75"/>
      <c r="BW311" s="75"/>
      <c r="BX311" s="75"/>
      <c r="BY311" s="75"/>
      <c r="BZ311" s="75"/>
      <c r="CA311" s="75"/>
      <c r="CB311" s="75"/>
      <c r="CC311" s="75"/>
      <c r="CD311" s="75"/>
      <c r="CE311" s="75"/>
      <c r="CF311" s="75"/>
      <c r="CG311" s="75"/>
      <c r="CH311" s="75"/>
      <c r="CI311" s="75"/>
      <c r="CJ311" s="75"/>
      <c r="CK311" s="75"/>
      <c r="CL311" s="75"/>
      <c r="CM311" s="75"/>
      <c r="CN311" s="75"/>
      <c r="CO311" s="75"/>
      <c r="CP311" s="75"/>
      <c r="CQ311" s="75"/>
      <c r="CR311" s="75"/>
      <c r="CS311" s="75"/>
      <c r="CT311" s="75"/>
      <c r="CU311" s="75"/>
      <c r="CV311" s="75"/>
      <c r="CW311" s="75"/>
      <c r="CX311" s="75"/>
      <c r="CY311" s="75"/>
      <c r="CZ311" s="75"/>
      <c r="DA311" s="75"/>
      <c r="DB311" s="75"/>
      <c r="DC311" s="75"/>
      <c r="DD311" s="75"/>
    </row>
    <row r="312" spans="1:108" x14ac:dyDescent="0.2">
      <c r="A312" s="70">
        <f t="shared" si="19"/>
        <v>45959</v>
      </c>
      <c r="B312" s="74"/>
      <c r="C312" s="74"/>
      <c r="D312" s="74"/>
      <c r="E312" s="74"/>
      <c r="F312" s="74"/>
      <c r="G312" s="74"/>
      <c r="H312" s="74"/>
      <c r="I312" s="74"/>
      <c r="J312" s="74"/>
      <c r="K312" s="74"/>
      <c r="L312" s="74"/>
      <c r="M312" s="74"/>
      <c r="N312" s="118" t="str">
        <f t="shared" si="16"/>
        <v/>
      </c>
      <c r="O312" s="99">
        <f t="shared" si="17"/>
        <v>0</v>
      </c>
      <c r="P312" s="99">
        <f t="shared" si="18"/>
        <v>0</v>
      </c>
      <c r="Q312" s="75"/>
      <c r="R312" s="75"/>
      <c r="S312" s="75"/>
      <c r="T312" s="75"/>
      <c r="U312" s="75"/>
      <c r="V312" s="75"/>
      <c r="W312" s="75"/>
      <c r="X312" s="75"/>
      <c r="Y312" s="75"/>
      <c r="Z312" s="75"/>
      <c r="AA312" s="75"/>
      <c r="AB312" s="75"/>
      <c r="AC312" s="75"/>
      <c r="AD312" s="75"/>
      <c r="AE312" s="75"/>
      <c r="AF312" s="75"/>
      <c r="AG312" s="75"/>
      <c r="AH312" s="75"/>
      <c r="AI312" s="75"/>
      <c r="AJ312" s="75"/>
      <c r="AK312" s="75"/>
      <c r="AL312" s="75"/>
      <c r="AM312" s="75"/>
      <c r="AN312" s="75"/>
      <c r="AO312" s="75"/>
      <c r="AP312" s="75"/>
      <c r="AQ312" s="75"/>
      <c r="AR312" s="75"/>
      <c r="AS312" s="75"/>
      <c r="AT312" s="75"/>
      <c r="AU312" s="75"/>
      <c r="AV312" s="75"/>
      <c r="AW312" s="75"/>
      <c r="AX312" s="75"/>
      <c r="AY312" s="75"/>
      <c r="AZ312" s="75"/>
      <c r="BA312" s="75"/>
      <c r="BB312" s="75"/>
      <c r="BC312" s="75"/>
      <c r="BD312" s="75"/>
      <c r="BE312" s="75"/>
      <c r="BF312" s="75"/>
      <c r="BG312" s="75"/>
      <c r="BH312" s="75"/>
      <c r="BI312" s="75"/>
      <c r="BJ312" s="75"/>
      <c r="BK312" s="75"/>
      <c r="BL312" s="75"/>
      <c r="BM312" s="75"/>
      <c r="BN312" s="75"/>
      <c r="BO312" s="75"/>
      <c r="BP312" s="75"/>
      <c r="BQ312" s="75"/>
      <c r="BR312" s="75"/>
      <c r="BS312" s="75"/>
      <c r="BT312" s="75"/>
      <c r="BU312" s="75"/>
      <c r="BV312" s="75"/>
      <c r="BW312" s="75"/>
      <c r="BX312" s="75"/>
      <c r="BY312" s="75"/>
      <c r="BZ312" s="75"/>
      <c r="CA312" s="75"/>
      <c r="CB312" s="75"/>
      <c r="CC312" s="75"/>
      <c r="CD312" s="75"/>
      <c r="CE312" s="75"/>
      <c r="CF312" s="75"/>
      <c r="CG312" s="75"/>
      <c r="CH312" s="75"/>
      <c r="CI312" s="75"/>
      <c r="CJ312" s="75"/>
      <c r="CK312" s="75"/>
      <c r="CL312" s="75"/>
      <c r="CM312" s="75"/>
      <c r="CN312" s="75"/>
      <c r="CO312" s="75"/>
      <c r="CP312" s="75"/>
      <c r="CQ312" s="75"/>
      <c r="CR312" s="75"/>
      <c r="CS312" s="75"/>
      <c r="CT312" s="75"/>
      <c r="CU312" s="75"/>
      <c r="CV312" s="75"/>
      <c r="CW312" s="75"/>
      <c r="CX312" s="75"/>
      <c r="CY312" s="75"/>
      <c r="CZ312" s="75"/>
      <c r="DA312" s="75"/>
      <c r="DB312" s="75"/>
      <c r="DC312" s="75"/>
      <c r="DD312" s="75"/>
    </row>
    <row r="313" spans="1:108" x14ac:dyDescent="0.2">
      <c r="A313" s="70">
        <f t="shared" si="19"/>
        <v>45960</v>
      </c>
      <c r="B313" s="74"/>
      <c r="C313" s="74"/>
      <c r="D313" s="74"/>
      <c r="E313" s="74"/>
      <c r="F313" s="74"/>
      <c r="G313" s="74"/>
      <c r="H313" s="74"/>
      <c r="I313" s="74"/>
      <c r="J313" s="74"/>
      <c r="K313" s="74"/>
      <c r="L313" s="74"/>
      <c r="M313" s="74"/>
      <c r="N313" s="118" t="str">
        <f t="shared" si="16"/>
        <v/>
      </c>
      <c r="O313" s="99">
        <f t="shared" si="17"/>
        <v>0</v>
      </c>
      <c r="P313" s="99">
        <f t="shared" si="18"/>
        <v>0</v>
      </c>
      <c r="Q313" s="75"/>
      <c r="R313" s="75"/>
      <c r="S313" s="75"/>
      <c r="T313" s="75"/>
      <c r="U313" s="75"/>
      <c r="V313" s="75"/>
      <c r="W313" s="75"/>
      <c r="X313" s="75"/>
      <c r="Y313" s="75"/>
      <c r="Z313" s="75"/>
      <c r="AA313" s="75"/>
      <c r="AB313" s="75"/>
      <c r="AC313" s="75"/>
      <c r="AD313" s="75"/>
      <c r="AE313" s="75"/>
      <c r="AF313" s="75"/>
      <c r="AG313" s="75"/>
      <c r="AH313" s="75"/>
      <c r="AI313" s="75"/>
      <c r="AJ313" s="75"/>
      <c r="AK313" s="75"/>
      <c r="AL313" s="75"/>
      <c r="AM313" s="75"/>
      <c r="AN313" s="75"/>
      <c r="AO313" s="75"/>
      <c r="AP313" s="75"/>
      <c r="AQ313" s="75"/>
      <c r="AR313" s="75"/>
      <c r="AS313" s="75"/>
      <c r="AT313" s="75"/>
      <c r="AU313" s="75"/>
      <c r="AV313" s="75"/>
      <c r="AW313" s="75"/>
      <c r="AX313" s="75"/>
      <c r="AY313" s="75"/>
      <c r="AZ313" s="75"/>
      <c r="BA313" s="75"/>
      <c r="BB313" s="75"/>
      <c r="BC313" s="75"/>
      <c r="BD313" s="75"/>
      <c r="BE313" s="75"/>
      <c r="BF313" s="75"/>
      <c r="BG313" s="75"/>
      <c r="BH313" s="75"/>
      <c r="BI313" s="75"/>
      <c r="BJ313" s="75"/>
      <c r="BK313" s="75"/>
      <c r="BL313" s="75"/>
      <c r="BM313" s="75"/>
      <c r="BN313" s="75"/>
      <c r="BO313" s="75"/>
      <c r="BP313" s="75"/>
      <c r="BQ313" s="75"/>
      <c r="BR313" s="75"/>
      <c r="BS313" s="75"/>
      <c r="BT313" s="75"/>
      <c r="BU313" s="75"/>
      <c r="BV313" s="75"/>
      <c r="BW313" s="75"/>
      <c r="BX313" s="75"/>
      <c r="BY313" s="75"/>
      <c r="BZ313" s="75"/>
      <c r="CA313" s="75"/>
      <c r="CB313" s="75"/>
      <c r="CC313" s="75"/>
      <c r="CD313" s="75"/>
      <c r="CE313" s="75"/>
      <c r="CF313" s="75"/>
      <c r="CG313" s="75"/>
      <c r="CH313" s="75"/>
      <c r="CI313" s="75"/>
      <c r="CJ313" s="75"/>
      <c r="CK313" s="75"/>
      <c r="CL313" s="75"/>
      <c r="CM313" s="75"/>
      <c r="CN313" s="75"/>
      <c r="CO313" s="75"/>
      <c r="CP313" s="75"/>
      <c r="CQ313" s="75"/>
      <c r="CR313" s="75"/>
      <c r="CS313" s="75"/>
      <c r="CT313" s="75"/>
      <c r="CU313" s="75"/>
      <c r="CV313" s="75"/>
      <c r="CW313" s="75"/>
      <c r="CX313" s="75"/>
      <c r="CY313" s="75"/>
      <c r="CZ313" s="75"/>
      <c r="DA313" s="75"/>
      <c r="DB313" s="75"/>
      <c r="DC313" s="75"/>
      <c r="DD313" s="75"/>
    </row>
    <row r="314" spans="1:108" x14ac:dyDescent="0.2">
      <c r="A314" s="70">
        <f t="shared" si="19"/>
        <v>45961</v>
      </c>
      <c r="B314" s="74"/>
      <c r="C314" s="74"/>
      <c r="D314" s="74"/>
      <c r="E314" s="74"/>
      <c r="F314" s="74"/>
      <c r="G314" s="74"/>
      <c r="H314" s="74"/>
      <c r="I314" s="74"/>
      <c r="J314" s="74"/>
      <c r="K314" s="74"/>
      <c r="L314" s="74"/>
      <c r="M314" s="74"/>
      <c r="N314" s="118" t="str">
        <f t="shared" si="16"/>
        <v/>
      </c>
      <c r="O314" s="99">
        <f t="shared" si="17"/>
        <v>0</v>
      </c>
      <c r="P314" s="99">
        <f t="shared" si="18"/>
        <v>0</v>
      </c>
      <c r="Q314" s="75"/>
      <c r="R314" s="75"/>
      <c r="S314" s="75"/>
      <c r="T314" s="75"/>
      <c r="U314" s="75"/>
      <c r="V314" s="75"/>
      <c r="W314" s="75"/>
      <c r="X314" s="75"/>
      <c r="Y314" s="75"/>
      <c r="Z314" s="75"/>
      <c r="AA314" s="75"/>
      <c r="AB314" s="75"/>
      <c r="AC314" s="75"/>
      <c r="AD314" s="75"/>
      <c r="AE314" s="75"/>
      <c r="AF314" s="75"/>
      <c r="AG314" s="75"/>
      <c r="AH314" s="75"/>
      <c r="AI314" s="75"/>
      <c r="AJ314" s="75"/>
      <c r="AK314" s="75"/>
      <c r="AL314" s="75"/>
      <c r="AM314" s="75"/>
      <c r="AN314" s="75"/>
      <c r="AO314" s="75"/>
      <c r="AP314" s="75"/>
      <c r="AQ314" s="75"/>
      <c r="AR314" s="75"/>
      <c r="AS314" s="75"/>
      <c r="AT314" s="75"/>
      <c r="AU314" s="75"/>
      <c r="AV314" s="75"/>
      <c r="AW314" s="75"/>
      <c r="AX314" s="75"/>
      <c r="AY314" s="75"/>
      <c r="AZ314" s="75"/>
      <c r="BA314" s="75"/>
      <c r="BB314" s="75"/>
      <c r="BC314" s="75"/>
      <c r="BD314" s="75"/>
      <c r="BE314" s="75"/>
      <c r="BF314" s="75"/>
      <c r="BG314" s="75"/>
      <c r="BH314" s="75"/>
      <c r="BI314" s="75"/>
      <c r="BJ314" s="75"/>
      <c r="BK314" s="75"/>
      <c r="BL314" s="75"/>
      <c r="BM314" s="75"/>
      <c r="BN314" s="75"/>
      <c r="BO314" s="75"/>
      <c r="BP314" s="75"/>
      <c r="BQ314" s="75"/>
      <c r="BR314" s="75"/>
      <c r="BS314" s="75"/>
      <c r="BT314" s="75"/>
      <c r="BU314" s="75"/>
      <c r="BV314" s="75"/>
      <c r="BW314" s="75"/>
      <c r="BX314" s="75"/>
      <c r="BY314" s="75"/>
      <c r="BZ314" s="75"/>
      <c r="CA314" s="75"/>
      <c r="CB314" s="75"/>
      <c r="CC314" s="75"/>
      <c r="CD314" s="75"/>
      <c r="CE314" s="75"/>
      <c r="CF314" s="75"/>
      <c r="CG314" s="75"/>
      <c r="CH314" s="75"/>
      <c r="CI314" s="75"/>
      <c r="CJ314" s="75"/>
      <c r="CK314" s="75"/>
      <c r="CL314" s="75"/>
      <c r="CM314" s="75"/>
      <c r="CN314" s="75"/>
      <c r="CO314" s="75"/>
      <c r="CP314" s="75"/>
      <c r="CQ314" s="75"/>
      <c r="CR314" s="75"/>
      <c r="CS314" s="75"/>
      <c r="CT314" s="75"/>
      <c r="CU314" s="75"/>
      <c r="CV314" s="75"/>
      <c r="CW314" s="75"/>
      <c r="CX314" s="75"/>
      <c r="CY314" s="75"/>
      <c r="CZ314" s="75"/>
      <c r="DA314" s="75"/>
      <c r="DB314" s="75"/>
      <c r="DC314" s="75"/>
      <c r="DD314" s="75"/>
    </row>
    <row r="315" spans="1:108" x14ac:dyDescent="0.2">
      <c r="A315" s="70">
        <f t="shared" si="19"/>
        <v>45962</v>
      </c>
      <c r="B315" s="74"/>
      <c r="C315" s="74"/>
      <c r="D315" s="74"/>
      <c r="E315" s="74"/>
      <c r="F315" s="74"/>
      <c r="G315" s="74"/>
      <c r="H315" s="74"/>
      <c r="I315" s="74"/>
      <c r="J315" s="74"/>
      <c r="K315" s="74"/>
      <c r="L315" s="74"/>
      <c r="M315" s="74"/>
      <c r="N315" s="118" t="str">
        <f t="shared" si="16"/>
        <v/>
      </c>
      <c r="O315" s="99">
        <f t="shared" si="17"/>
        <v>0</v>
      </c>
      <c r="P315" s="99">
        <f t="shared" si="18"/>
        <v>0</v>
      </c>
      <c r="Q315" s="75"/>
      <c r="R315" s="75"/>
      <c r="S315" s="75"/>
      <c r="T315" s="75"/>
      <c r="U315" s="75"/>
      <c r="V315" s="75"/>
      <c r="W315" s="75"/>
      <c r="X315" s="75"/>
      <c r="Y315" s="75"/>
      <c r="Z315" s="75"/>
      <c r="AA315" s="75"/>
      <c r="AB315" s="75"/>
      <c r="AC315" s="75"/>
      <c r="AD315" s="75"/>
      <c r="AE315" s="75"/>
      <c r="AF315" s="75"/>
      <c r="AG315" s="75"/>
      <c r="AH315" s="75"/>
      <c r="AI315" s="75"/>
      <c r="AJ315" s="75"/>
      <c r="AK315" s="75"/>
      <c r="AL315" s="75"/>
      <c r="AM315" s="75"/>
      <c r="AN315" s="75"/>
      <c r="AO315" s="75"/>
      <c r="AP315" s="75"/>
      <c r="AQ315" s="75"/>
      <c r="AR315" s="75"/>
      <c r="AS315" s="75"/>
      <c r="AT315" s="75"/>
      <c r="AU315" s="75"/>
      <c r="AV315" s="75"/>
      <c r="AW315" s="75"/>
      <c r="AX315" s="75"/>
      <c r="AY315" s="75"/>
      <c r="AZ315" s="75"/>
      <c r="BA315" s="75"/>
      <c r="BB315" s="75"/>
      <c r="BC315" s="75"/>
      <c r="BD315" s="75"/>
      <c r="BE315" s="75"/>
      <c r="BF315" s="75"/>
      <c r="BG315" s="75"/>
      <c r="BH315" s="75"/>
      <c r="BI315" s="75"/>
      <c r="BJ315" s="75"/>
      <c r="BK315" s="75"/>
      <c r="BL315" s="75"/>
      <c r="BM315" s="75"/>
      <c r="BN315" s="75"/>
      <c r="BO315" s="75"/>
      <c r="BP315" s="75"/>
      <c r="BQ315" s="75"/>
      <c r="BR315" s="75"/>
      <c r="BS315" s="75"/>
      <c r="BT315" s="75"/>
      <c r="BU315" s="75"/>
      <c r="BV315" s="75"/>
      <c r="BW315" s="75"/>
      <c r="BX315" s="75"/>
      <c r="BY315" s="75"/>
      <c r="BZ315" s="75"/>
      <c r="CA315" s="75"/>
      <c r="CB315" s="75"/>
      <c r="CC315" s="75"/>
      <c r="CD315" s="75"/>
      <c r="CE315" s="75"/>
      <c r="CF315" s="75"/>
      <c r="CG315" s="75"/>
      <c r="CH315" s="75"/>
      <c r="CI315" s="75"/>
      <c r="CJ315" s="75"/>
      <c r="CK315" s="75"/>
      <c r="CL315" s="75"/>
      <c r="CM315" s="75"/>
      <c r="CN315" s="75"/>
      <c r="CO315" s="75"/>
      <c r="CP315" s="75"/>
      <c r="CQ315" s="75"/>
      <c r="CR315" s="75"/>
      <c r="CS315" s="75"/>
      <c r="CT315" s="75"/>
      <c r="CU315" s="75"/>
      <c r="CV315" s="75"/>
      <c r="CW315" s="75"/>
      <c r="CX315" s="75"/>
      <c r="CY315" s="75"/>
      <c r="CZ315" s="75"/>
      <c r="DA315" s="75"/>
      <c r="DB315" s="75"/>
      <c r="DC315" s="75"/>
      <c r="DD315" s="75"/>
    </row>
    <row r="316" spans="1:108" x14ac:dyDescent="0.2">
      <c r="A316" s="70">
        <f t="shared" si="19"/>
        <v>45963</v>
      </c>
      <c r="B316" s="74"/>
      <c r="C316" s="74"/>
      <c r="D316" s="74"/>
      <c r="E316" s="74"/>
      <c r="F316" s="74"/>
      <c r="G316" s="74"/>
      <c r="H316" s="74"/>
      <c r="I316" s="74"/>
      <c r="J316" s="74"/>
      <c r="K316" s="74"/>
      <c r="L316" s="74"/>
      <c r="M316" s="74"/>
      <c r="N316" s="118" t="str">
        <f t="shared" si="16"/>
        <v/>
      </c>
      <c r="O316" s="99">
        <f t="shared" si="17"/>
        <v>0</v>
      </c>
      <c r="P316" s="99">
        <f t="shared" si="18"/>
        <v>0</v>
      </c>
      <c r="Q316" s="75"/>
      <c r="R316" s="75"/>
      <c r="S316" s="75"/>
      <c r="T316" s="75"/>
      <c r="U316" s="75"/>
      <c r="V316" s="75"/>
      <c r="W316" s="75"/>
      <c r="X316" s="75"/>
      <c r="Y316" s="75"/>
      <c r="Z316" s="75"/>
      <c r="AA316" s="75"/>
      <c r="AB316" s="75"/>
      <c r="AC316" s="75"/>
      <c r="AD316" s="75"/>
      <c r="AE316" s="75"/>
      <c r="AF316" s="75"/>
      <c r="AG316" s="75"/>
      <c r="AH316" s="75"/>
      <c r="AI316" s="75"/>
      <c r="AJ316" s="75"/>
      <c r="AK316" s="75"/>
      <c r="AL316" s="75"/>
      <c r="AM316" s="75"/>
      <c r="AN316" s="75"/>
      <c r="AO316" s="75"/>
      <c r="AP316" s="75"/>
      <c r="AQ316" s="75"/>
      <c r="AR316" s="75"/>
      <c r="AS316" s="75"/>
      <c r="AT316" s="75"/>
      <c r="AU316" s="75"/>
      <c r="AV316" s="75"/>
      <c r="AW316" s="75"/>
      <c r="AX316" s="75"/>
      <c r="AY316" s="75"/>
      <c r="AZ316" s="75"/>
      <c r="BA316" s="75"/>
      <c r="BB316" s="75"/>
      <c r="BC316" s="75"/>
      <c r="BD316" s="75"/>
      <c r="BE316" s="75"/>
      <c r="BF316" s="75"/>
      <c r="BG316" s="75"/>
      <c r="BH316" s="75"/>
      <c r="BI316" s="75"/>
      <c r="BJ316" s="75"/>
      <c r="BK316" s="75"/>
      <c r="BL316" s="75"/>
      <c r="BM316" s="75"/>
      <c r="BN316" s="75"/>
      <c r="BO316" s="75"/>
      <c r="BP316" s="75"/>
      <c r="BQ316" s="75"/>
      <c r="BR316" s="75"/>
      <c r="BS316" s="75"/>
      <c r="BT316" s="75"/>
      <c r="BU316" s="75"/>
      <c r="BV316" s="75"/>
      <c r="BW316" s="75"/>
      <c r="BX316" s="75"/>
      <c r="BY316" s="75"/>
      <c r="BZ316" s="75"/>
      <c r="CA316" s="75"/>
      <c r="CB316" s="75"/>
      <c r="CC316" s="75"/>
      <c r="CD316" s="75"/>
      <c r="CE316" s="75"/>
      <c r="CF316" s="75"/>
      <c r="CG316" s="75"/>
      <c r="CH316" s="75"/>
      <c r="CI316" s="75"/>
      <c r="CJ316" s="75"/>
      <c r="CK316" s="75"/>
      <c r="CL316" s="75"/>
      <c r="CM316" s="75"/>
      <c r="CN316" s="75"/>
      <c r="CO316" s="75"/>
      <c r="CP316" s="75"/>
      <c r="CQ316" s="75"/>
      <c r="CR316" s="75"/>
      <c r="CS316" s="75"/>
      <c r="CT316" s="75"/>
      <c r="CU316" s="75"/>
      <c r="CV316" s="75"/>
      <c r="CW316" s="75"/>
      <c r="CX316" s="75"/>
      <c r="CY316" s="75"/>
      <c r="CZ316" s="75"/>
      <c r="DA316" s="75"/>
      <c r="DB316" s="75"/>
      <c r="DC316" s="75"/>
      <c r="DD316" s="75"/>
    </row>
    <row r="317" spans="1:108" x14ac:dyDescent="0.2">
      <c r="A317" s="70">
        <f t="shared" si="19"/>
        <v>45964</v>
      </c>
      <c r="B317" s="74"/>
      <c r="C317" s="74"/>
      <c r="D317" s="74"/>
      <c r="E317" s="74"/>
      <c r="F317" s="74"/>
      <c r="G317" s="74"/>
      <c r="H317" s="74"/>
      <c r="I317" s="74"/>
      <c r="J317" s="74"/>
      <c r="K317" s="74"/>
      <c r="L317" s="74"/>
      <c r="M317" s="74"/>
      <c r="N317" s="118" t="str">
        <f t="shared" si="16"/>
        <v/>
      </c>
      <c r="O317" s="99">
        <f t="shared" si="17"/>
        <v>0</v>
      </c>
      <c r="P317" s="99">
        <f t="shared" si="18"/>
        <v>0</v>
      </c>
      <c r="Q317" s="75"/>
      <c r="R317" s="75"/>
      <c r="S317" s="75"/>
      <c r="T317" s="75"/>
      <c r="U317" s="75"/>
      <c r="V317" s="75"/>
      <c r="W317" s="75"/>
      <c r="X317" s="75"/>
      <c r="Y317" s="75"/>
      <c r="Z317" s="75"/>
      <c r="AA317" s="75"/>
      <c r="AB317" s="75"/>
      <c r="AC317" s="75"/>
      <c r="AD317" s="75"/>
      <c r="AE317" s="75"/>
      <c r="AF317" s="75"/>
      <c r="AG317" s="75"/>
      <c r="AH317" s="75"/>
      <c r="AI317" s="75"/>
      <c r="AJ317" s="75"/>
      <c r="AK317" s="75"/>
      <c r="AL317" s="75"/>
      <c r="AM317" s="75"/>
      <c r="AN317" s="75"/>
      <c r="AO317" s="75"/>
      <c r="AP317" s="75"/>
      <c r="AQ317" s="75"/>
      <c r="AR317" s="75"/>
      <c r="AS317" s="75"/>
      <c r="AT317" s="75"/>
      <c r="AU317" s="75"/>
      <c r="AV317" s="75"/>
      <c r="AW317" s="75"/>
      <c r="AX317" s="75"/>
      <c r="AY317" s="75"/>
      <c r="AZ317" s="75"/>
      <c r="BA317" s="75"/>
      <c r="BB317" s="75"/>
      <c r="BC317" s="75"/>
      <c r="BD317" s="75"/>
      <c r="BE317" s="75"/>
      <c r="BF317" s="75"/>
      <c r="BG317" s="75"/>
      <c r="BH317" s="75"/>
      <c r="BI317" s="75"/>
      <c r="BJ317" s="75"/>
      <c r="BK317" s="75"/>
      <c r="BL317" s="75"/>
      <c r="BM317" s="75"/>
      <c r="BN317" s="75"/>
      <c r="BO317" s="75"/>
      <c r="BP317" s="75"/>
      <c r="BQ317" s="75"/>
      <c r="BR317" s="75"/>
      <c r="BS317" s="75"/>
      <c r="BT317" s="75"/>
      <c r="BU317" s="75"/>
      <c r="BV317" s="75"/>
      <c r="BW317" s="75"/>
      <c r="BX317" s="75"/>
      <c r="BY317" s="75"/>
      <c r="BZ317" s="75"/>
      <c r="CA317" s="75"/>
      <c r="CB317" s="75"/>
      <c r="CC317" s="75"/>
      <c r="CD317" s="75"/>
      <c r="CE317" s="75"/>
      <c r="CF317" s="75"/>
      <c r="CG317" s="75"/>
      <c r="CH317" s="75"/>
      <c r="CI317" s="75"/>
      <c r="CJ317" s="75"/>
      <c r="CK317" s="75"/>
      <c r="CL317" s="75"/>
      <c r="CM317" s="75"/>
      <c r="CN317" s="75"/>
      <c r="CO317" s="75"/>
      <c r="CP317" s="75"/>
      <c r="CQ317" s="75"/>
      <c r="CR317" s="75"/>
      <c r="CS317" s="75"/>
      <c r="CT317" s="75"/>
      <c r="CU317" s="75"/>
      <c r="CV317" s="75"/>
      <c r="CW317" s="75"/>
      <c r="CX317" s="75"/>
      <c r="CY317" s="75"/>
      <c r="CZ317" s="75"/>
      <c r="DA317" s="75"/>
      <c r="DB317" s="75"/>
      <c r="DC317" s="75"/>
      <c r="DD317" s="75"/>
    </row>
    <row r="318" spans="1:108" x14ac:dyDescent="0.2">
      <c r="A318" s="70">
        <f t="shared" si="19"/>
        <v>45965</v>
      </c>
      <c r="B318" s="74"/>
      <c r="C318" s="74"/>
      <c r="D318" s="74"/>
      <c r="E318" s="74"/>
      <c r="F318" s="74"/>
      <c r="G318" s="74"/>
      <c r="H318" s="74"/>
      <c r="I318" s="74"/>
      <c r="J318" s="74"/>
      <c r="K318" s="74"/>
      <c r="L318" s="74"/>
      <c r="M318" s="74"/>
      <c r="N318" s="118" t="str">
        <f t="shared" si="16"/>
        <v/>
      </c>
      <c r="O318" s="99">
        <f t="shared" si="17"/>
        <v>0</v>
      </c>
      <c r="P318" s="99">
        <f t="shared" si="18"/>
        <v>0</v>
      </c>
      <c r="Q318" s="75"/>
      <c r="R318" s="75"/>
      <c r="S318" s="75"/>
      <c r="T318" s="75"/>
      <c r="U318" s="75"/>
      <c r="V318" s="75"/>
      <c r="W318" s="75"/>
      <c r="X318" s="75"/>
      <c r="Y318" s="75"/>
      <c r="Z318" s="75"/>
      <c r="AA318" s="75"/>
      <c r="AB318" s="75"/>
      <c r="AC318" s="75"/>
      <c r="AD318" s="75"/>
      <c r="AE318" s="75"/>
      <c r="AF318" s="75"/>
      <c r="AG318" s="75"/>
      <c r="AH318" s="75"/>
      <c r="AI318" s="75"/>
      <c r="AJ318" s="75"/>
      <c r="AK318" s="75"/>
      <c r="AL318" s="75"/>
      <c r="AM318" s="75"/>
      <c r="AN318" s="75"/>
      <c r="AO318" s="75"/>
      <c r="AP318" s="75"/>
      <c r="AQ318" s="75"/>
      <c r="AR318" s="75"/>
      <c r="AS318" s="75"/>
      <c r="AT318" s="75"/>
      <c r="AU318" s="75"/>
      <c r="AV318" s="75"/>
      <c r="AW318" s="75"/>
      <c r="AX318" s="75"/>
      <c r="AY318" s="75"/>
      <c r="AZ318" s="75"/>
      <c r="BA318" s="75"/>
      <c r="BB318" s="75"/>
      <c r="BC318" s="75"/>
      <c r="BD318" s="75"/>
      <c r="BE318" s="75"/>
      <c r="BF318" s="75"/>
      <c r="BG318" s="75"/>
      <c r="BH318" s="75"/>
      <c r="BI318" s="75"/>
      <c r="BJ318" s="75"/>
      <c r="BK318" s="75"/>
      <c r="BL318" s="75"/>
      <c r="BM318" s="75"/>
      <c r="BN318" s="75"/>
      <c r="BO318" s="75"/>
      <c r="BP318" s="75"/>
      <c r="BQ318" s="75"/>
      <c r="BR318" s="75"/>
      <c r="BS318" s="75"/>
      <c r="BT318" s="75"/>
      <c r="BU318" s="75"/>
      <c r="BV318" s="75"/>
      <c r="BW318" s="75"/>
      <c r="BX318" s="75"/>
      <c r="BY318" s="75"/>
      <c r="BZ318" s="75"/>
      <c r="CA318" s="75"/>
      <c r="CB318" s="75"/>
      <c r="CC318" s="75"/>
      <c r="CD318" s="75"/>
      <c r="CE318" s="75"/>
      <c r="CF318" s="75"/>
      <c r="CG318" s="75"/>
      <c r="CH318" s="75"/>
      <c r="CI318" s="75"/>
      <c r="CJ318" s="75"/>
      <c r="CK318" s="75"/>
      <c r="CL318" s="75"/>
      <c r="CM318" s="75"/>
      <c r="CN318" s="75"/>
      <c r="CO318" s="75"/>
      <c r="CP318" s="75"/>
      <c r="CQ318" s="75"/>
      <c r="CR318" s="75"/>
      <c r="CS318" s="75"/>
      <c r="CT318" s="75"/>
      <c r="CU318" s="75"/>
      <c r="CV318" s="75"/>
      <c r="CW318" s="75"/>
      <c r="CX318" s="75"/>
      <c r="CY318" s="75"/>
      <c r="CZ318" s="75"/>
      <c r="DA318" s="75"/>
      <c r="DB318" s="75"/>
      <c r="DC318" s="75"/>
      <c r="DD318" s="75"/>
    </row>
    <row r="319" spans="1:108" x14ac:dyDescent="0.2">
      <c r="A319" s="70">
        <f t="shared" si="19"/>
        <v>45966</v>
      </c>
      <c r="B319" s="74"/>
      <c r="C319" s="74"/>
      <c r="D319" s="74"/>
      <c r="E319" s="74"/>
      <c r="F319" s="74"/>
      <c r="G319" s="74"/>
      <c r="H319" s="74"/>
      <c r="I319" s="74"/>
      <c r="J319" s="74"/>
      <c r="K319" s="74"/>
      <c r="L319" s="74"/>
      <c r="M319" s="74"/>
      <c r="N319" s="118" t="str">
        <f t="shared" si="16"/>
        <v/>
      </c>
      <c r="O319" s="99">
        <f t="shared" si="17"/>
        <v>0</v>
      </c>
      <c r="P319" s="99">
        <f t="shared" si="18"/>
        <v>0</v>
      </c>
      <c r="Q319" s="75"/>
      <c r="R319" s="75"/>
      <c r="S319" s="75"/>
      <c r="T319" s="75"/>
      <c r="U319" s="75"/>
      <c r="V319" s="75"/>
      <c r="W319" s="75"/>
      <c r="X319" s="75"/>
      <c r="Y319" s="75"/>
      <c r="Z319" s="75"/>
      <c r="AA319" s="75"/>
      <c r="AB319" s="75"/>
      <c r="AC319" s="75"/>
      <c r="AD319" s="75"/>
      <c r="AE319" s="75"/>
      <c r="AF319" s="75"/>
      <c r="AG319" s="75"/>
      <c r="AH319" s="75"/>
      <c r="AI319" s="75"/>
      <c r="AJ319" s="75"/>
      <c r="AK319" s="75"/>
      <c r="AL319" s="75"/>
      <c r="AM319" s="75"/>
      <c r="AN319" s="75"/>
      <c r="AO319" s="75"/>
      <c r="AP319" s="75"/>
      <c r="AQ319" s="75"/>
      <c r="AR319" s="75"/>
      <c r="AS319" s="75"/>
      <c r="AT319" s="75"/>
      <c r="AU319" s="75"/>
      <c r="AV319" s="75"/>
      <c r="AW319" s="75"/>
      <c r="AX319" s="75"/>
      <c r="AY319" s="75"/>
      <c r="AZ319" s="75"/>
      <c r="BA319" s="75"/>
      <c r="BB319" s="75"/>
      <c r="BC319" s="75"/>
      <c r="BD319" s="75"/>
      <c r="BE319" s="75"/>
      <c r="BF319" s="75"/>
      <c r="BG319" s="75"/>
      <c r="BH319" s="75"/>
      <c r="BI319" s="75"/>
      <c r="BJ319" s="75"/>
      <c r="BK319" s="75"/>
      <c r="BL319" s="75"/>
      <c r="BM319" s="75"/>
      <c r="BN319" s="75"/>
      <c r="BO319" s="75"/>
      <c r="BP319" s="75"/>
      <c r="BQ319" s="75"/>
      <c r="BR319" s="75"/>
      <c r="BS319" s="75"/>
      <c r="BT319" s="75"/>
      <c r="BU319" s="75"/>
      <c r="BV319" s="75"/>
      <c r="BW319" s="75"/>
      <c r="BX319" s="75"/>
      <c r="BY319" s="75"/>
      <c r="BZ319" s="75"/>
      <c r="CA319" s="75"/>
      <c r="CB319" s="75"/>
      <c r="CC319" s="75"/>
      <c r="CD319" s="75"/>
      <c r="CE319" s="75"/>
      <c r="CF319" s="75"/>
      <c r="CG319" s="75"/>
      <c r="CH319" s="75"/>
      <c r="CI319" s="75"/>
      <c r="CJ319" s="75"/>
      <c r="CK319" s="75"/>
      <c r="CL319" s="75"/>
      <c r="CM319" s="75"/>
      <c r="CN319" s="75"/>
      <c r="CO319" s="75"/>
      <c r="CP319" s="75"/>
      <c r="CQ319" s="75"/>
      <c r="CR319" s="75"/>
      <c r="CS319" s="75"/>
      <c r="CT319" s="75"/>
      <c r="CU319" s="75"/>
      <c r="CV319" s="75"/>
      <c r="CW319" s="75"/>
      <c r="CX319" s="75"/>
      <c r="CY319" s="75"/>
      <c r="CZ319" s="75"/>
      <c r="DA319" s="75"/>
      <c r="DB319" s="75"/>
      <c r="DC319" s="75"/>
      <c r="DD319" s="75"/>
    </row>
    <row r="320" spans="1:108" x14ac:dyDescent="0.2">
      <c r="A320" s="70">
        <f t="shared" si="19"/>
        <v>45967</v>
      </c>
      <c r="B320" s="74"/>
      <c r="C320" s="74"/>
      <c r="D320" s="74"/>
      <c r="E320" s="74"/>
      <c r="F320" s="74"/>
      <c r="G320" s="74"/>
      <c r="H320" s="74"/>
      <c r="I320" s="74"/>
      <c r="J320" s="74"/>
      <c r="K320" s="74"/>
      <c r="L320" s="74"/>
      <c r="M320" s="74"/>
      <c r="N320" s="118" t="str">
        <f t="shared" si="16"/>
        <v/>
      </c>
      <c r="O320" s="99">
        <f t="shared" si="17"/>
        <v>0</v>
      </c>
      <c r="P320" s="99">
        <f t="shared" si="18"/>
        <v>0</v>
      </c>
      <c r="Q320" s="75"/>
      <c r="R320" s="75"/>
      <c r="S320" s="75"/>
      <c r="T320" s="75"/>
      <c r="U320" s="75"/>
      <c r="V320" s="75"/>
      <c r="W320" s="75"/>
      <c r="X320" s="75"/>
      <c r="Y320" s="75"/>
      <c r="Z320" s="75"/>
      <c r="AA320" s="75"/>
      <c r="AB320" s="75"/>
      <c r="AC320" s="75"/>
      <c r="AD320" s="75"/>
      <c r="AE320" s="75"/>
      <c r="AF320" s="75"/>
      <c r="AG320" s="75"/>
      <c r="AH320" s="75"/>
      <c r="AI320" s="75"/>
      <c r="AJ320" s="75"/>
      <c r="AK320" s="75"/>
      <c r="AL320" s="75"/>
      <c r="AM320" s="75"/>
      <c r="AN320" s="75"/>
      <c r="AO320" s="75"/>
      <c r="AP320" s="75"/>
      <c r="AQ320" s="75"/>
      <c r="AR320" s="75"/>
      <c r="AS320" s="75"/>
      <c r="AT320" s="75"/>
      <c r="AU320" s="75"/>
      <c r="AV320" s="75"/>
      <c r="AW320" s="75"/>
      <c r="AX320" s="75"/>
      <c r="AY320" s="75"/>
      <c r="AZ320" s="75"/>
      <c r="BA320" s="75"/>
      <c r="BB320" s="75"/>
      <c r="BC320" s="75"/>
      <c r="BD320" s="75"/>
      <c r="BE320" s="75"/>
      <c r="BF320" s="75"/>
      <c r="BG320" s="75"/>
      <c r="BH320" s="75"/>
      <c r="BI320" s="75"/>
      <c r="BJ320" s="75"/>
      <c r="BK320" s="75"/>
      <c r="BL320" s="75"/>
      <c r="BM320" s="75"/>
      <c r="BN320" s="75"/>
      <c r="BO320" s="75"/>
      <c r="BP320" s="75"/>
      <c r="BQ320" s="75"/>
      <c r="BR320" s="75"/>
      <c r="BS320" s="75"/>
      <c r="BT320" s="75"/>
      <c r="BU320" s="75"/>
      <c r="BV320" s="75"/>
      <c r="BW320" s="75"/>
      <c r="BX320" s="75"/>
      <c r="BY320" s="75"/>
      <c r="BZ320" s="75"/>
      <c r="CA320" s="75"/>
      <c r="CB320" s="75"/>
      <c r="CC320" s="75"/>
      <c r="CD320" s="75"/>
      <c r="CE320" s="75"/>
      <c r="CF320" s="75"/>
      <c r="CG320" s="75"/>
      <c r="CH320" s="75"/>
      <c r="CI320" s="75"/>
      <c r="CJ320" s="75"/>
      <c r="CK320" s="75"/>
      <c r="CL320" s="75"/>
      <c r="CM320" s="75"/>
      <c r="CN320" s="75"/>
      <c r="CO320" s="75"/>
      <c r="CP320" s="75"/>
      <c r="CQ320" s="75"/>
      <c r="CR320" s="75"/>
      <c r="CS320" s="75"/>
      <c r="CT320" s="75"/>
      <c r="CU320" s="75"/>
      <c r="CV320" s="75"/>
      <c r="CW320" s="75"/>
      <c r="CX320" s="75"/>
      <c r="CY320" s="75"/>
      <c r="CZ320" s="75"/>
      <c r="DA320" s="75"/>
      <c r="DB320" s="75"/>
      <c r="DC320" s="75"/>
      <c r="DD320" s="75"/>
    </row>
    <row r="321" spans="1:108" x14ac:dyDescent="0.2">
      <c r="A321" s="70">
        <f t="shared" si="19"/>
        <v>45968</v>
      </c>
      <c r="B321" s="74"/>
      <c r="C321" s="74"/>
      <c r="D321" s="74"/>
      <c r="E321" s="74"/>
      <c r="F321" s="74"/>
      <c r="G321" s="74"/>
      <c r="H321" s="74"/>
      <c r="I321" s="74"/>
      <c r="J321" s="74"/>
      <c r="K321" s="74"/>
      <c r="L321" s="74"/>
      <c r="M321" s="74"/>
      <c r="N321" s="118" t="str">
        <f t="shared" si="16"/>
        <v/>
      </c>
      <c r="O321" s="99">
        <f t="shared" si="17"/>
        <v>0</v>
      </c>
      <c r="P321" s="99">
        <f t="shared" si="18"/>
        <v>0</v>
      </c>
      <c r="Q321" s="75"/>
      <c r="R321" s="75"/>
      <c r="S321" s="75"/>
      <c r="T321" s="75"/>
      <c r="U321" s="75"/>
      <c r="V321" s="75"/>
      <c r="W321" s="75"/>
      <c r="X321" s="75"/>
      <c r="Y321" s="75"/>
      <c r="Z321" s="75"/>
      <c r="AA321" s="75"/>
      <c r="AB321" s="75"/>
      <c r="AC321" s="75"/>
      <c r="AD321" s="75"/>
      <c r="AE321" s="75"/>
      <c r="AF321" s="75"/>
      <c r="AG321" s="75"/>
      <c r="AH321" s="75"/>
      <c r="AI321" s="75"/>
      <c r="AJ321" s="75"/>
      <c r="AK321" s="75"/>
      <c r="AL321" s="75"/>
      <c r="AM321" s="75"/>
      <c r="AN321" s="75"/>
      <c r="AO321" s="75"/>
      <c r="AP321" s="75"/>
      <c r="AQ321" s="75"/>
      <c r="AR321" s="75"/>
      <c r="AS321" s="75"/>
      <c r="AT321" s="75"/>
      <c r="AU321" s="75"/>
      <c r="AV321" s="75"/>
      <c r="AW321" s="75"/>
      <c r="AX321" s="75"/>
      <c r="AY321" s="75"/>
      <c r="AZ321" s="75"/>
      <c r="BA321" s="75"/>
      <c r="BB321" s="75"/>
      <c r="BC321" s="75"/>
      <c r="BD321" s="75"/>
      <c r="BE321" s="75"/>
      <c r="BF321" s="75"/>
      <c r="BG321" s="75"/>
      <c r="BH321" s="75"/>
      <c r="BI321" s="75"/>
      <c r="BJ321" s="75"/>
      <c r="BK321" s="75"/>
      <c r="BL321" s="75"/>
      <c r="BM321" s="75"/>
      <c r="BN321" s="75"/>
      <c r="BO321" s="75"/>
      <c r="BP321" s="75"/>
      <c r="BQ321" s="75"/>
      <c r="BR321" s="75"/>
      <c r="BS321" s="75"/>
      <c r="BT321" s="75"/>
      <c r="BU321" s="75"/>
      <c r="BV321" s="75"/>
      <c r="BW321" s="75"/>
      <c r="BX321" s="75"/>
      <c r="BY321" s="75"/>
      <c r="BZ321" s="75"/>
      <c r="CA321" s="75"/>
      <c r="CB321" s="75"/>
      <c r="CC321" s="75"/>
      <c r="CD321" s="75"/>
      <c r="CE321" s="75"/>
      <c r="CF321" s="75"/>
      <c r="CG321" s="75"/>
      <c r="CH321" s="75"/>
      <c r="CI321" s="75"/>
      <c r="CJ321" s="75"/>
      <c r="CK321" s="75"/>
      <c r="CL321" s="75"/>
      <c r="CM321" s="75"/>
      <c r="CN321" s="75"/>
      <c r="CO321" s="75"/>
      <c r="CP321" s="75"/>
      <c r="CQ321" s="75"/>
      <c r="CR321" s="75"/>
      <c r="CS321" s="75"/>
      <c r="CT321" s="75"/>
      <c r="CU321" s="75"/>
      <c r="CV321" s="75"/>
      <c r="CW321" s="75"/>
      <c r="CX321" s="75"/>
      <c r="CY321" s="75"/>
      <c r="CZ321" s="75"/>
      <c r="DA321" s="75"/>
      <c r="DB321" s="75"/>
      <c r="DC321" s="75"/>
      <c r="DD321" s="75"/>
    </row>
    <row r="322" spans="1:108" x14ac:dyDescent="0.2">
      <c r="A322" s="70">
        <f t="shared" si="19"/>
        <v>45969</v>
      </c>
      <c r="B322" s="74"/>
      <c r="C322" s="74"/>
      <c r="D322" s="74"/>
      <c r="E322" s="74"/>
      <c r="F322" s="74"/>
      <c r="G322" s="74"/>
      <c r="H322" s="74"/>
      <c r="I322" s="74"/>
      <c r="J322" s="74"/>
      <c r="K322" s="74"/>
      <c r="L322" s="74"/>
      <c r="M322" s="74"/>
      <c r="N322" s="118" t="str">
        <f t="shared" si="16"/>
        <v/>
      </c>
      <c r="O322" s="99">
        <f t="shared" si="17"/>
        <v>0</v>
      </c>
      <c r="P322" s="99">
        <f t="shared" si="18"/>
        <v>0</v>
      </c>
      <c r="Q322" s="75"/>
      <c r="R322" s="75"/>
      <c r="S322" s="75"/>
      <c r="T322" s="75"/>
      <c r="U322" s="75"/>
      <c r="V322" s="75"/>
      <c r="W322" s="75"/>
      <c r="X322" s="75"/>
      <c r="Y322" s="75"/>
      <c r="Z322" s="75"/>
      <c r="AA322" s="75"/>
      <c r="AB322" s="75"/>
      <c r="AC322" s="75"/>
      <c r="AD322" s="75"/>
      <c r="AE322" s="75"/>
      <c r="AF322" s="75"/>
      <c r="AG322" s="75"/>
      <c r="AH322" s="75"/>
      <c r="AI322" s="75"/>
      <c r="AJ322" s="75"/>
      <c r="AK322" s="75"/>
      <c r="AL322" s="75"/>
      <c r="AM322" s="75"/>
      <c r="AN322" s="75"/>
      <c r="AO322" s="75"/>
      <c r="AP322" s="75"/>
      <c r="AQ322" s="75"/>
      <c r="AR322" s="75"/>
      <c r="AS322" s="75"/>
      <c r="AT322" s="75"/>
      <c r="AU322" s="75"/>
      <c r="AV322" s="75"/>
      <c r="AW322" s="75"/>
      <c r="AX322" s="75"/>
      <c r="AY322" s="75"/>
      <c r="AZ322" s="75"/>
      <c r="BA322" s="75"/>
      <c r="BB322" s="75"/>
      <c r="BC322" s="75"/>
      <c r="BD322" s="75"/>
      <c r="BE322" s="75"/>
      <c r="BF322" s="75"/>
      <c r="BG322" s="75"/>
      <c r="BH322" s="75"/>
      <c r="BI322" s="75"/>
      <c r="BJ322" s="75"/>
      <c r="BK322" s="75"/>
      <c r="BL322" s="75"/>
      <c r="BM322" s="75"/>
      <c r="BN322" s="75"/>
      <c r="BO322" s="75"/>
      <c r="BP322" s="75"/>
      <c r="BQ322" s="75"/>
      <c r="BR322" s="75"/>
      <c r="BS322" s="75"/>
      <c r="BT322" s="75"/>
      <c r="BU322" s="75"/>
      <c r="BV322" s="75"/>
      <c r="BW322" s="75"/>
      <c r="BX322" s="75"/>
      <c r="BY322" s="75"/>
      <c r="BZ322" s="75"/>
      <c r="CA322" s="75"/>
      <c r="CB322" s="75"/>
      <c r="CC322" s="75"/>
      <c r="CD322" s="75"/>
      <c r="CE322" s="75"/>
      <c r="CF322" s="75"/>
      <c r="CG322" s="75"/>
      <c r="CH322" s="75"/>
      <c r="CI322" s="75"/>
      <c r="CJ322" s="75"/>
      <c r="CK322" s="75"/>
      <c r="CL322" s="75"/>
      <c r="CM322" s="75"/>
      <c r="CN322" s="75"/>
      <c r="CO322" s="75"/>
      <c r="CP322" s="75"/>
      <c r="CQ322" s="75"/>
      <c r="CR322" s="75"/>
      <c r="CS322" s="75"/>
      <c r="CT322" s="75"/>
      <c r="CU322" s="75"/>
      <c r="CV322" s="75"/>
      <c r="CW322" s="75"/>
      <c r="CX322" s="75"/>
      <c r="CY322" s="75"/>
      <c r="CZ322" s="75"/>
      <c r="DA322" s="75"/>
      <c r="DB322" s="75"/>
      <c r="DC322" s="75"/>
      <c r="DD322" s="75"/>
    </row>
    <row r="323" spans="1:108" x14ac:dyDescent="0.2">
      <c r="A323" s="70">
        <f t="shared" si="19"/>
        <v>45970</v>
      </c>
      <c r="B323" s="74"/>
      <c r="C323" s="74"/>
      <c r="D323" s="74"/>
      <c r="E323" s="74"/>
      <c r="F323" s="74"/>
      <c r="G323" s="74"/>
      <c r="H323" s="74"/>
      <c r="I323" s="74"/>
      <c r="J323" s="74"/>
      <c r="K323" s="74"/>
      <c r="L323" s="74"/>
      <c r="M323" s="74"/>
      <c r="N323" s="118" t="str">
        <f t="shared" si="16"/>
        <v/>
      </c>
      <c r="O323" s="99">
        <f t="shared" si="17"/>
        <v>0</v>
      </c>
      <c r="P323" s="99">
        <f t="shared" si="18"/>
        <v>0</v>
      </c>
      <c r="Q323" s="75"/>
      <c r="R323" s="75"/>
      <c r="S323" s="75"/>
      <c r="T323" s="75"/>
      <c r="U323" s="75"/>
      <c r="V323" s="75"/>
      <c r="W323" s="75"/>
      <c r="X323" s="75"/>
      <c r="Y323" s="75"/>
      <c r="Z323" s="75"/>
      <c r="AA323" s="75"/>
      <c r="AB323" s="75"/>
      <c r="AC323" s="75"/>
      <c r="AD323" s="75"/>
      <c r="AE323" s="75"/>
      <c r="AF323" s="75"/>
      <c r="AG323" s="75"/>
      <c r="AH323" s="75"/>
      <c r="AI323" s="75"/>
      <c r="AJ323" s="75"/>
      <c r="AK323" s="75"/>
      <c r="AL323" s="75"/>
      <c r="AM323" s="75"/>
      <c r="AN323" s="75"/>
      <c r="AO323" s="75"/>
      <c r="AP323" s="75"/>
      <c r="AQ323" s="75"/>
      <c r="AR323" s="75"/>
      <c r="AS323" s="75"/>
      <c r="AT323" s="75"/>
      <c r="AU323" s="75"/>
      <c r="AV323" s="75"/>
      <c r="AW323" s="75"/>
      <c r="AX323" s="75"/>
      <c r="AY323" s="75"/>
      <c r="AZ323" s="75"/>
      <c r="BA323" s="75"/>
      <c r="BB323" s="75"/>
      <c r="BC323" s="75"/>
      <c r="BD323" s="75"/>
      <c r="BE323" s="75"/>
      <c r="BF323" s="75"/>
      <c r="BG323" s="75"/>
      <c r="BH323" s="75"/>
      <c r="BI323" s="75"/>
      <c r="BJ323" s="75"/>
      <c r="BK323" s="75"/>
      <c r="BL323" s="75"/>
      <c r="BM323" s="75"/>
      <c r="BN323" s="75"/>
      <c r="BO323" s="75"/>
      <c r="BP323" s="75"/>
      <c r="BQ323" s="75"/>
      <c r="BR323" s="75"/>
      <c r="BS323" s="75"/>
      <c r="BT323" s="75"/>
      <c r="BU323" s="75"/>
      <c r="BV323" s="75"/>
      <c r="BW323" s="75"/>
      <c r="BX323" s="75"/>
      <c r="BY323" s="75"/>
      <c r="BZ323" s="75"/>
      <c r="CA323" s="75"/>
      <c r="CB323" s="75"/>
      <c r="CC323" s="75"/>
      <c r="CD323" s="75"/>
      <c r="CE323" s="75"/>
      <c r="CF323" s="75"/>
      <c r="CG323" s="75"/>
      <c r="CH323" s="75"/>
      <c r="CI323" s="75"/>
      <c r="CJ323" s="75"/>
      <c r="CK323" s="75"/>
      <c r="CL323" s="75"/>
      <c r="CM323" s="75"/>
      <c r="CN323" s="75"/>
      <c r="CO323" s="75"/>
      <c r="CP323" s="75"/>
      <c r="CQ323" s="75"/>
      <c r="CR323" s="75"/>
      <c r="CS323" s="75"/>
      <c r="CT323" s="75"/>
      <c r="CU323" s="75"/>
      <c r="CV323" s="75"/>
      <c r="CW323" s="75"/>
      <c r="CX323" s="75"/>
      <c r="CY323" s="75"/>
      <c r="CZ323" s="75"/>
      <c r="DA323" s="75"/>
      <c r="DB323" s="75"/>
      <c r="DC323" s="75"/>
      <c r="DD323" s="75"/>
    </row>
    <row r="324" spans="1:108" x14ac:dyDescent="0.2">
      <c r="A324" s="70">
        <f t="shared" si="19"/>
        <v>45971</v>
      </c>
      <c r="B324" s="74"/>
      <c r="C324" s="74"/>
      <c r="D324" s="74"/>
      <c r="E324" s="74"/>
      <c r="F324" s="74"/>
      <c r="G324" s="74"/>
      <c r="H324" s="74"/>
      <c r="I324" s="74"/>
      <c r="J324" s="74"/>
      <c r="K324" s="74"/>
      <c r="L324" s="74"/>
      <c r="M324" s="74"/>
      <c r="N324" s="118" t="str">
        <f t="shared" si="16"/>
        <v/>
      </c>
      <c r="O324" s="99">
        <f t="shared" si="17"/>
        <v>0</v>
      </c>
      <c r="P324" s="99">
        <f t="shared" si="18"/>
        <v>0</v>
      </c>
      <c r="Q324" s="75"/>
      <c r="R324" s="75"/>
      <c r="S324" s="75"/>
      <c r="T324" s="75"/>
      <c r="U324" s="75"/>
      <c r="V324" s="75"/>
      <c r="W324" s="75"/>
      <c r="X324" s="75"/>
      <c r="Y324" s="75"/>
      <c r="Z324" s="75"/>
      <c r="AA324" s="75"/>
      <c r="AB324" s="75"/>
      <c r="AC324" s="75"/>
      <c r="AD324" s="75"/>
      <c r="AE324" s="75"/>
      <c r="AF324" s="75"/>
      <c r="AG324" s="75"/>
      <c r="AH324" s="75"/>
      <c r="AI324" s="75"/>
      <c r="AJ324" s="75"/>
      <c r="AK324" s="75"/>
      <c r="AL324" s="75"/>
      <c r="AM324" s="75"/>
      <c r="AN324" s="75"/>
      <c r="AO324" s="75"/>
      <c r="AP324" s="75"/>
      <c r="AQ324" s="75"/>
      <c r="AR324" s="75"/>
      <c r="AS324" s="75"/>
      <c r="AT324" s="75"/>
      <c r="AU324" s="75"/>
      <c r="AV324" s="75"/>
      <c r="AW324" s="75"/>
      <c r="AX324" s="75"/>
      <c r="AY324" s="75"/>
      <c r="AZ324" s="75"/>
      <c r="BA324" s="75"/>
      <c r="BB324" s="75"/>
      <c r="BC324" s="75"/>
      <c r="BD324" s="75"/>
      <c r="BE324" s="75"/>
      <c r="BF324" s="75"/>
      <c r="BG324" s="75"/>
      <c r="BH324" s="75"/>
      <c r="BI324" s="75"/>
      <c r="BJ324" s="75"/>
      <c r="BK324" s="75"/>
      <c r="BL324" s="75"/>
      <c r="BM324" s="75"/>
      <c r="BN324" s="75"/>
      <c r="BO324" s="75"/>
      <c r="BP324" s="75"/>
      <c r="BQ324" s="75"/>
      <c r="BR324" s="75"/>
      <c r="BS324" s="75"/>
      <c r="BT324" s="75"/>
      <c r="BU324" s="75"/>
      <c r="BV324" s="75"/>
      <c r="BW324" s="75"/>
      <c r="BX324" s="75"/>
      <c r="BY324" s="75"/>
      <c r="BZ324" s="75"/>
      <c r="CA324" s="75"/>
      <c r="CB324" s="75"/>
      <c r="CC324" s="75"/>
      <c r="CD324" s="75"/>
      <c r="CE324" s="75"/>
      <c r="CF324" s="75"/>
      <c r="CG324" s="75"/>
      <c r="CH324" s="75"/>
      <c r="CI324" s="75"/>
      <c r="CJ324" s="75"/>
      <c r="CK324" s="75"/>
      <c r="CL324" s="75"/>
      <c r="CM324" s="75"/>
      <c r="CN324" s="75"/>
      <c r="CO324" s="75"/>
      <c r="CP324" s="75"/>
      <c r="CQ324" s="75"/>
      <c r="CR324" s="75"/>
      <c r="CS324" s="75"/>
      <c r="CT324" s="75"/>
      <c r="CU324" s="75"/>
      <c r="CV324" s="75"/>
      <c r="CW324" s="75"/>
      <c r="CX324" s="75"/>
      <c r="CY324" s="75"/>
      <c r="CZ324" s="75"/>
      <c r="DA324" s="75"/>
      <c r="DB324" s="75"/>
      <c r="DC324" s="75"/>
      <c r="DD324" s="75"/>
    </row>
    <row r="325" spans="1:108" x14ac:dyDescent="0.2">
      <c r="A325" s="70">
        <f t="shared" si="19"/>
        <v>45972</v>
      </c>
      <c r="B325" s="74"/>
      <c r="C325" s="74"/>
      <c r="D325" s="74"/>
      <c r="E325" s="74"/>
      <c r="F325" s="74"/>
      <c r="G325" s="74"/>
      <c r="H325" s="74"/>
      <c r="I325" s="74"/>
      <c r="J325" s="74"/>
      <c r="K325" s="74"/>
      <c r="L325" s="74"/>
      <c r="M325" s="74"/>
      <c r="N325" s="118" t="str">
        <f t="shared" si="16"/>
        <v/>
      </c>
      <c r="O325" s="99">
        <f t="shared" si="17"/>
        <v>0</v>
      </c>
      <c r="P325" s="99">
        <f t="shared" si="18"/>
        <v>0</v>
      </c>
      <c r="Q325" s="75"/>
      <c r="R325" s="75"/>
      <c r="S325" s="75"/>
      <c r="T325" s="75"/>
      <c r="U325" s="75"/>
      <c r="V325" s="75"/>
      <c r="W325" s="75"/>
      <c r="X325" s="75"/>
      <c r="Y325" s="75"/>
      <c r="Z325" s="75"/>
      <c r="AA325" s="75"/>
      <c r="AB325" s="75"/>
      <c r="AC325" s="75"/>
      <c r="AD325" s="75"/>
      <c r="AE325" s="75"/>
      <c r="AF325" s="75"/>
      <c r="AG325" s="75"/>
      <c r="AH325" s="75"/>
      <c r="AI325" s="75"/>
      <c r="AJ325" s="75"/>
      <c r="AK325" s="75"/>
      <c r="AL325" s="75"/>
      <c r="AM325" s="75"/>
      <c r="AN325" s="75"/>
      <c r="AO325" s="75"/>
      <c r="AP325" s="75"/>
      <c r="AQ325" s="75"/>
      <c r="AR325" s="75"/>
      <c r="AS325" s="75"/>
      <c r="AT325" s="75"/>
      <c r="AU325" s="75"/>
      <c r="AV325" s="75"/>
      <c r="AW325" s="75"/>
      <c r="AX325" s="75"/>
      <c r="AY325" s="75"/>
      <c r="AZ325" s="75"/>
      <c r="BA325" s="75"/>
      <c r="BB325" s="75"/>
      <c r="BC325" s="75"/>
      <c r="BD325" s="75"/>
      <c r="BE325" s="75"/>
      <c r="BF325" s="75"/>
      <c r="BG325" s="75"/>
      <c r="BH325" s="75"/>
      <c r="BI325" s="75"/>
      <c r="BJ325" s="75"/>
      <c r="BK325" s="75"/>
      <c r="BL325" s="75"/>
      <c r="BM325" s="75"/>
      <c r="BN325" s="75"/>
      <c r="BO325" s="75"/>
      <c r="BP325" s="75"/>
      <c r="BQ325" s="75"/>
      <c r="BR325" s="75"/>
      <c r="BS325" s="75"/>
      <c r="BT325" s="75"/>
      <c r="BU325" s="75"/>
      <c r="BV325" s="75"/>
      <c r="BW325" s="75"/>
      <c r="BX325" s="75"/>
      <c r="BY325" s="75"/>
      <c r="BZ325" s="75"/>
      <c r="CA325" s="75"/>
      <c r="CB325" s="75"/>
      <c r="CC325" s="75"/>
      <c r="CD325" s="75"/>
      <c r="CE325" s="75"/>
      <c r="CF325" s="75"/>
      <c r="CG325" s="75"/>
      <c r="CH325" s="75"/>
      <c r="CI325" s="75"/>
      <c r="CJ325" s="75"/>
      <c r="CK325" s="75"/>
      <c r="CL325" s="75"/>
      <c r="CM325" s="75"/>
      <c r="CN325" s="75"/>
      <c r="CO325" s="75"/>
      <c r="CP325" s="75"/>
      <c r="CQ325" s="75"/>
      <c r="CR325" s="75"/>
      <c r="CS325" s="75"/>
      <c r="CT325" s="75"/>
      <c r="CU325" s="75"/>
      <c r="CV325" s="75"/>
      <c r="CW325" s="75"/>
      <c r="CX325" s="75"/>
      <c r="CY325" s="75"/>
      <c r="CZ325" s="75"/>
      <c r="DA325" s="75"/>
      <c r="DB325" s="75"/>
      <c r="DC325" s="75"/>
      <c r="DD325" s="75"/>
    </row>
    <row r="326" spans="1:108" x14ac:dyDescent="0.2">
      <c r="A326" s="70">
        <f t="shared" si="19"/>
        <v>45973</v>
      </c>
      <c r="B326" s="74"/>
      <c r="C326" s="74"/>
      <c r="D326" s="74"/>
      <c r="E326" s="74"/>
      <c r="F326" s="74"/>
      <c r="G326" s="74"/>
      <c r="H326" s="74"/>
      <c r="I326" s="74"/>
      <c r="J326" s="74"/>
      <c r="K326" s="74"/>
      <c r="L326" s="74"/>
      <c r="M326" s="74"/>
      <c r="N326" s="118" t="str">
        <f t="shared" si="16"/>
        <v/>
      </c>
      <c r="O326" s="99">
        <f t="shared" si="17"/>
        <v>0</v>
      </c>
      <c r="P326" s="99">
        <f t="shared" si="18"/>
        <v>0</v>
      </c>
      <c r="Q326" s="75"/>
      <c r="R326" s="75"/>
      <c r="S326" s="75"/>
      <c r="T326" s="75"/>
      <c r="U326" s="75"/>
      <c r="V326" s="75"/>
      <c r="W326" s="75"/>
      <c r="X326" s="75"/>
      <c r="Y326" s="75"/>
      <c r="Z326" s="75"/>
      <c r="AA326" s="75"/>
      <c r="AB326" s="75"/>
      <c r="AC326" s="75"/>
      <c r="AD326" s="75"/>
      <c r="AE326" s="75"/>
      <c r="AF326" s="75"/>
      <c r="AG326" s="75"/>
      <c r="AH326" s="75"/>
      <c r="AI326" s="75"/>
      <c r="AJ326" s="75"/>
      <c r="AK326" s="75"/>
      <c r="AL326" s="75"/>
      <c r="AM326" s="75"/>
      <c r="AN326" s="75"/>
      <c r="AO326" s="75"/>
      <c r="AP326" s="75"/>
      <c r="AQ326" s="75"/>
      <c r="AR326" s="75"/>
      <c r="AS326" s="75"/>
      <c r="AT326" s="75"/>
      <c r="AU326" s="75"/>
      <c r="AV326" s="75"/>
      <c r="AW326" s="75"/>
      <c r="AX326" s="75"/>
      <c r="AY326" s="75"/>
      <c r="AZ326" s="75"/>
      <c r="BA326" s="75"/>
      <c r="BB326" s="75"/>
      <c r="BC326" s="75"/>
      <c r="BD326" s="75"/>
      <c r="BE326" s="75"/>
      <c r="BF326" s="75"/>
      <c r="BG326" s="75"/>
      <c r="BH326" s="75"/>
      <c r="BI326" s="75"/>
      <c r="BJ326" s="75"/>
      <c r="BK326" s="75"/>
      <c r="BL326" s="75"/>
      <c r="BM326" s="75"/>
      <c r="BN326" s="75"/>
      <c r="BO326" s="75"/>
      <c r="BP326" s="75"/>
      <c r="BQ326" s="75"/>
      <c r="BR326" s="75"/>
      <c r="BS326" s="75"/>
      <c r="BT326" s="75"/>
      <c r="BU326" s="75"/>
      <c r="BV326" s="75"/>
      <c r="BW326" s="75"/>
      <c r="BX326" s="75"/>
      <c r="BY326" s="75"/>
      <c r="BZ326" s="75"/>
      <c r="CA326" s="75"/>
      <c r="CB326" s="75"/>
      <c r="CC326" s="75"/>
      <c r="CD326" s="75"/>
      <c r="CE326" s="75"/>
      <c r="CF326" s="75"/>
      <c r="CG326" s="75"/>
      <c r="CH326" s="75"/>
      <c r="CI326" s="75"/>
      <c r="CJ326" s="75"/>
      <c r="CK326" s="75"/>
      <c r="CL326" s="75"/>
      <c r="CM326" s="75"/>
      <c r="CN326" s="75"/>
      <c r="CO326" s="75"/>
      <c r="CP326" s="75"/>
      <c r="CQ326" s="75"/>
      <c r="CR326" s="75"/>
      <c r="CS326" s="75"/>
      <c r="CT326" s="75"/>
      <c r="CU326" s="75"/>
      <c r="CV326" s="75"/>
      <c r="CW326" s="75"/>
      <c r="CX326" s="75"/>
      <c r="CY326" s="75"/>
      <c r="CZ326" s="75"/>
      <c r="DA326" s="75"/>
      <c r="DB326" s="75"/>
      <c r="DC326" s="75"/>
      <c r="DD326" s="75"/>
    </row>
    <row r="327" spans="1:108" x14ac:dyDescent="0.2">
      <c r="A327" s="70">
        <f t="shared" si="19"/>
        <v>45974</v>
      </c>
      <c r="B327" s="74"/>
      <c r="C327" s="74"/>
      <c r="D327" s="74"/>
      <c r="E327" s="74"/>
      <c r="F327" s="74"/>
      <c r="G327" s="74"/>
      <c r="H327" s="74"/>
      <c r="I327" s="74"/>
      <c r="J327" s="74"/>
      <c r="K327" s="74"/>
      <c r="L327" s="74"/>
      <c r="M327" s="74"/>
      <c r="N327" s="118" t="str">
        <f t="shared" si="16"/>
        <v/>
      </c>
      <c r="O327" s="99">
        <f t="shared" si="17"/>
        <v>0</v>
      </c>
      <c r="P327" s="99">
        <f t="shared" si="18"/>
        <v>0</v>
      </c>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c r="AX327" s="75"/>
      <c r="AY327" s="75"/>
      <c r="AZ327" s="75"/>
      <c r="BA327" s="75"/>
      <c r="BB327" s="75"/>
      <c r="BC327" s="75"/>
      <c r="BD327" s="75"/>
      <c r="BE327" s="75"/>
      <c r="BF327" s="75"/>
      <c r="BG327" s="75"/>
      <c r="BH327" s="75"/>
      <c r="BI327" s="75"/>
      <c r="BJ327" s="75"/>
      <c r="BK327" s="75"/>
      <c r="BL327" s="75"/>
      <c r="BM327" s="75"/>
      <c r="BN327" s="75"/>
      <c r="BO327" s="75"/>
      <c r="BP327" s="75"/>
      <c r="BQ327" s="75"/>
      <c r="BR327" s="75"/>
      <c r="BS327" s="75"/>
      <c r="BT327" s="75"/>
      <c r="BU327" s="75"/>
      <c r="BV327" s="75"/>
      <c r="BW327" s="75"/>
      <c r="BX327" s="75"/>
      <c r="BY327" s="75"/>
      <c r="BZ327" s="75"/>
      <c r="CA327" s="75"/>
      <c r="CB327" s="75"/>
      <c r="CC327" s="75"/>
      <c r="CD327" s="75"/>
      <c r="CE327" s="75"/>
      <c r="CF327" s="75"/>
      <c r="CG327" s="75"/>
      <c r="CH327" s="75"/>
      <c r="CI327" s="75"/>
      <c r="CJ327" s="75"/>
      <c r="CK327" s="75"/>
      <c r="CL327" s="75"/>
      <c r="CM327" s="75"/>
      <c r="CN327" s="75"/>
      <c r="CO327" s="75"/>
      <c r="CP327" s="75"/>
      <c r="CQ327" s="75"/>
      <c r="CR327" s="75"/>
      <c r="CS327" s="75"/>
      <c r="CT327" s="75"/>
      <c r="CU327" s="75"/>
      <c r="CV327" s="75"/>
      <c r="CW327" s="75"/>
      <c r="CX327" s="75"/>
      <c r="CY327" s="75"/>
      <c r="CZ327" s="75"/>
      <c r="DA327" s="75"/>
      <c r="DB327" s="75"/>
      <c r="DC327" s="75"/>
      <c r="DD327" s="75"/>
    </row>
    <row r="328" spans="1:108" x14ac:dyDescent="0.2">
      <c r="A328" s="70">
        <f t="shared" si="19"/>
        <v>45975</v>
      </c>
      <c r="B328" s="74"/>
      <c r="C328" s="74"/>
      <c r="D328" s="74"/>
      <c r="E328" s="74"/>
      <c r="F328" s="74"/>
      <c r="G328" s="74"/>
      <c r="H328" s="74"/>
      <c r="I328" s="74"/>
      <c r="J328" s="74"/>
      <c r="K328" s="74"/>
      <c r="L328" s="74"/>
      <c r="M328" s="74"/>
      <c r="N328" s="118" t="str">
        <f t="shared" si="16"/>
        <v/>
      </c>
      <c r="O328" s="99">
        <f t="shared" si="17"/>
        <v>0</v>
      </c>
      <c r="P328" s="99">
        <f t="shared" si="18"/>
        <v>0</v>
      </c>
      <c r="Q328" s="75"/>
      <c r="R328" s="75"/>
      <c r="S328" s="75"/>
      <c r="T328" s="75"/>
      <c r="U328" s="75"/>
      <c r="V328" s="75"/>
      <c r="W328" s="75"/>
      <c r="X328" s="75"/>
      <c r="Y328" s="75"/>
      <c r="Z328" s="75"/>
      <c r="AA328" s="75"/>
      <c r="AB328" s="75"/>
      <c r="AC328" s="75"/>
      <c r="AD328" s="75"/>
      <c r="AE328" s="75"/>
      <c r="AF328" s="75"/>
      <c r="AG328" s="75"/>
      <c r="AH328" s="75"/>
      <c r="AI328" s="75"/>
      <c r="AJ328" s="75"/>
      <c r="AK328" s="75"/>
      <c r="AL328" s="75"/>
      <c r="AM328" s="75"/>
      <c r="AN328" s="75"/>
      <c r="AO328" s="75"/>
      <c r="AP328" s="75"/>
      <c r="AQ328" s="75"/>
      <c r="AR328" s="75"/>
      <c r="AS328" s="75"/>
      <c r="AT328" s="75"/>
      <c r="AU328" s="75"/>
      <c r="AV328" s="75"/>
      <c r="AW328" s="75"/>
      <c r="AX328" s="75"/>
      <c r="AY328" s="75"/>
      <c r="AZ328" s="75"/>
      <c r="BA328" s="75"/>
      <c r="BB328" s="75"/>
      <c r="BC328" s="75"/>
      <c r="BD328" s="75"/>
      <c r="BE328" s="75"/>
      <c r="BF328" s="75"/>
      <c r="BG328" s="75"/>
      <c r="BH328" s="75"/>
      <c r="BI328" s="75"/>
      <c r="BJ328" s="75"/>
      <c r="BK328" s="75"/>
      <c r="BL328" s="75"/>
      <c r="BM328" s="75"/>
      <c r="BN328" s="75"/>
      <c r="BO328" s="75"/>
      <c r="BP328" s="75"/>
      <c r="BQ328" s="75"/>
      <c r="BR328" s="75"/>
      <c r="BS328" s="75"/>
      <c r="BT328" s="75"/>
      <c r="BU328" s="75"/>
      <c r="BV328" s="75"/>
      <c r="BW328" s="75"/>
      <c r="BX328" s="75"/>
      <c r="BY328" s="75"/>
      <c r="BZ328" s="75"/>
      <c r="CA328" s="75"/>
      <c r="CB328" s="75"/>
      <c r="CC328" s="75"/>
      <c r="CD328" s="75"/>
      <c r="CE328" s="75"/>
      <c r="CF328" s="75"/>
      <c r="CG328" s="75"/>
      <c r="CH328" s="75"/>
      <c r="CI328" s="75"/>
      <c r="CJ328" s="75"/>
      <c r="CK328" s="75"/>
      <c r="CL328" s="75"/>
      <c r="CM328" s="75"/>
      <c r="CN328" s="75"/>
      <c r="CO328" s="75"/>
      <c r="CP328" s="75"/>
      <c r="CQ328" s="75"/>
      <c r="CR328" s="75"/>
      <c r="CS328" s="75"/>
      <c r="CT328" s="75"/>
      <c r="CU328" s="75"/>
      <c r="CV328" s="75"/>
      <c r="CW328" s="75"/>
      <c r="CX328" s="75"/>
      <c r="CY328" s="75"/>
      <c r="CZ328" s="75"/>
      <c r="DA328" s="75"/>
      <c r="DB328" s="75"/>
      <c r="DC328" s="75"/>
      <c r="DD328" s="75"/>
    </row>
    <row r="329" spans="1:108" x14ac:dyDescent="0.2">
      <c r="A329" s="70">
        <f t="shared" si="19"/>
        <v>45976</v>
      </c>
      <c r="B329" s="74"/>
      <c r="C329" s="74"/>
      <c r="D329" s="74"/>
      <c r="E329" s="74"/>
      <c r="F329" s="74"/>
      <c r="G329" s="74"/>
      <c r="H329" s="74"/>
      <c r="I329" s="74"/>
      <c r="J329" s="74"/>
      <c r="K329" s="74"/>
      <c r="L329" s="74"/>
      <c r="M329" s="74"/>
      <c r="N329" s="118" t="str">
        <f t="shared" si="16"/>
        <v/>
      </c>
      <c r="O329" s="99">
        <f t="shared" si="17"/>
        <v>0</v>
      </c>
      <c r="P329" s="99">
        <f t="shared" si="18"/>
        <v>0</v>
      </c>
      <c r="Q329" s="75"/>
      <c r="R329" s="75"/>
      <c r="S329" s="75"/>
      <c r="T329" s="75"/>
      <c r="U329" s="75"/>
      <c r="V329" s="75"/>
      <c r="W329" s="75"/>
      <c r="X329" s="75"/>
      <c r="Y329" s="75"/>
      <c r="Z329" s="75"/>
      <c r="AA329" s="75"/>
      <c r="AB329" s="75"/>
      <c r="AC329" s="75"/>
      <c r="AD329" s="75"/>
      <c r="AE329" s="75"/>
      <c r="AF329" s="75"/>
      <c r="AG329" s="75"/>
      <c r="AH329" s="75"/>
      <c r="AI329" s="75"/>
      <c r="AJ329" s="75"/>
      <c r="AK329" s="75"/>
      <c r="AL329" s="75"/>
      <c r="AM329" s="75"/>
      <c r="AN329" s="75"/>
      <c r="AO329" s="75"/>
      <c r="AP329" s="75"/>
      <c r="AQ329" s="75"/>
      <c r="AR329" s="75"/>
      <c r="AS329" s="75"/>
      <c r="AT329" s="75"/>
      <c r="AU329" s="75"/>
      <c r="AV329" s="75"/>
      <c r="AW329" s="75"/>
      <c r="AX329" s="75"/>
      <c r="AY329" s="75"/>
      <c r="AZ329" s="75"/>
      <c r="BA329" s="75"/>
      <c r="BB329" s="75"/>
      <c r="BC329" s="75"/>
      <c r="BD329" s="75"/>
      <c r="BE329" s="75"/>
      <c r="BF329" s="75"/>
      <c r="BG329" s="75"/>
      <c r="BH329" s="75"/>
      <c r="BI329" s="75"/>
      <c r="BJ329" s="75"/>
      <c r="BK329" s="75"/>
      <c r="BL329" s="75"/>
      <c r="BM329" s="75"/>
      <c r="BN329" s="75"/>
      <c r="BO329" s="75"/>
      <c r="BP329" s="75"/>
      <c r="BQ329" s="75"/>
      <c r="BR329" s="75"/>
      <c r="BS329" s="75"/>
      <c r="BT329" s="75"/>
      <c r="BU329" s="75"/>
      <c r="BV329" s="75"/>
      <c r="BW329" s="75"/>
      <c r="BX329" s="75"/>
      <c r="BY329" s="75"/>
      <c r="BZ329" s="75"/>
      <c r="CA329" s="75"/>
      <c r="CB329" s="75"/>
      <c r="CC329" s="75"/>
      <c r="CD329" s="75"/>
      <c r="CE329" s="75"/>
      <c r="CF329" s="75"/>
      <c r="CG329" s="75"/>
      <c r="CH329" s="75"/>
      <c r="CI329" s="75"/>
      <c r="CJ329" s="75"/>
      <c r="CK329" s="75"/>
      <c r="CL329" s="75"/>
      <c r="CM329" s="75"/>
      <c r="CN329" s="75"/>
      <c r="CO329" s="75"/>
      <c r="CP329" s="75"/>
      <c r="CQ329" s="75"/>
      <c r="CR329" s="75"/>
      <c r="CS329" s="75"/>
      <c r="CT329" s="75"/>
      <c r="CU329" s="75"/>
      <c r="CV329" s="75"/>
      <c r="CW329" s="75"/>
      <c r="CX329" s="75"/>
      <c r="CY329" s="75"/>
      <c r="CZ329" s="75"/>
      <c r="DA329" s="75"/>
      <c r="DB329" s="75"/>
      <c r="DC329" s="75"/>
      <c r="DD329" s="75"/>
    </row>
    <row r="330" spans="1:108" x14ac:dyDescent="0.2">
      <c r="A330" s="70">
        <f t="shared" si="19"/>
        <v>45977</v>
      </c>
      <c r="B330" s="74"/>
      <c r="C330" s="74"/>
      <c r="D330" s="74"/>
      <c r="E330" s="74"/>
      <c r="F330" s="74"/>
      <c r="G330" s="74"/>
      <c r="H330" s="74"/>
      <c r="I330" s="74"/>
      <c r="J330" s="74"/>
      <c r="K330" s="74"/>
      <c r="L330" s="74"/>
      <c r="M330" s="74"/>
      <c r="N330" s="118" t="str">
        <f t="shared" si="16"/>
        <v/>
      </c>
      <c r="O330" s="99">
        <f t="shared" si="17"/>
        <v>0</v>
      </c>
      <c r="P330" s="99">
        <f t="shared" si="18"/>
        <v>0</v>
      </c>
      <c r="Q330" s="75"/>
      <c r="R330" s="75"/>
      <c r="S330" s="75"/>
      <c r="T330" s="75"/>
      <c r="U330" s="75"/>
      <c r="V330" s="75"/>
      <c r="W330" s="75"/>
      <c r="X330" s="75"/>
      <c r="Y330" s="75"/>
      <c r="Z330" s="75"/>
      <c r="AA330" s="75"/>
      <c r="AB330" s="75"/>
      <c r="AC330" s="75"/>
      <c r="AD330" s="75"/>
      <c r="AE330" s="75"/>
      <c r="AF330" s="75"/>
      <c r="AG330" s="75"/>
      <c r="AH330" s="75"/>
      <c r="AI330" s="75"/>
      <c r="AJ330" s="75"/>
      <c r="AK330" s="75"/>
      <c r="AL330" s="75"/>
      <c r="AM330" s="75"/>
      <c r="AN330" s="75"/>
      <c r="AO330" s="75"/>
      <c r="AP330" s="75"/>
      <c r="AQ330" s="75"/>
      <c r="AR330" s="75"/>
      <c r="AS330" s="75"/>
      <c r="AT330" s="75"/>
      <c r="AU330" s="75"/>
      <c r="AV330" s="75"/>
      <c r="AW330" s="75"/>
      <c r="AX330" s="75"/>
      <c r="AY330" s="75"/>
      <c r="AZ330" s="75"/>
      <c r="BA330" s="75"/>
      <c r="BB330" s="75"/>
      <c r="BC330" s="75"/>
      <c r="BD330" s="75"/>
      <c r="BE330" s="75"/>
      <c r="BF330" s="75"/>
      <c r="BG330" s="75"/>
      <c r="BH330" s="75"/>
      <c r="BI330" s="75"/>
      <c r="BJ330" s="75"/>
      <c r="BK330" s="75"/>
      <c r="BL330" s="75"/>
      <c r="BM330" s="75"/>
      <c r="BN330" s="75"/>
      <c r="BO330" s="75"/>
      <c r="BP330" s="75"/>
      <c r="BQ330" s="75"/>
      <c r="BR330" s="75"/>
      <c r="BS330" s="75"/>
      <c r="BT330" s="75"/>
      <c r="BU330" s="75"/>
      <c r="BV330" s="75"/>
      <c r="BW330" s="75"/>
      <c r="BX330" s="75"/>
      <c r="BY330" s="75"/>
      <c r="BZ330" s="75"/>
      <c r="CA330" s="75"/>
      <c r="CB330" s="75"/>
      <c r="CC330" s="75"/>
      <c r="CD330" s="75"/>
      <c r="CE330" s="75"/>
      <c r="CF330" s="75"/>
      <c r="CG330" s="75"/>
      <c r="CH330" s="75"/>
      <c r="CI330" s="75"/>
      <c r="CJ330" s="75"/>
      <c r="CK330" s="75"/>
      <c r="CL330" s="75"/>
      <c r="CM330" s="75"/>
      <c r="CN330" s="75"/>
      <c r="CO330" s="75"/>
      <c r="CP330" s="75"/>
      <c r="CQ330" s="75"/>
      <c r="CR330" s="75"/>
      <c r="CS330" s="75"/>
      <c r="CT330" s="75"/>
      <c r="CU330" s="75"/>
      <c r="CV330" s="75"/>
      <c r="CW330" s="75"/>
      <c r="CX330" s="75"/>
      <c r="CY330" s="75"/>
      <c r="CZ330" s="75"/>
      <c r="DA330" s="75"/>
      <c r="DB330" s="75"/>
      <c r="DC330" s="75"/>
      <c r="DD330" s="75"/>
    </row>
    <row r="331" spans="1:108" x14ac:dyDescent="0.2">
      <c r="A331" s="70">
        <f t="shared" si="19"/>
        <v>45978</v>
      </c>
      <c r="B331" s="74"/>
      <c r="C331" s="74"/>
      <c r="D331" s="74"/>
      <c r="E331" s="74"/>
      <c r="F331" s="74"/>
      <c r="G331" s="74"/>
      <c r="H331" s="74"/>
      <c r="I331" s="74"/>
      <c r="J331" s="74"/>
      <c r="K331" s="74"/>
      <c r="L331" s="74"/>
      <c r="M331" s="74"/>
      <c r="N331" s="118" t="str">
        <f t="shared" ref="N331:N376" si="20">IFERROR(M331/D331*100,"")</f>
        <v/>
      </c>
      <c r="O331" s="99">
        <f t="shared" ref="O331:O376" si="21">SUMIF($Q$9:$XFD$9,$Q$9,Q331:XFD331)</f>
        <v>0</v>
      </c>
      <c r="P331" s="99">
        <f t="shared" ref="P331:P376" si="22">SUMIF($Q$9:$XFD$9,$R$9,Q331:XFD331)</f>
        <v>0</v>
      </c>
      <c r="Q331" s="75"/>
      <c r="R331" s="75"/>
      <c r="S331" s="75"/>
      <c r="T331" s="75"/>
      <c r="U331" s="75"/>
      <c r="V331" s="75"/>
      <c r="W331" s="75"/>
      <c r="X331" s="75"/>
      <c r="Y331" s="75"/>
      <c r="Z331" s="75"/>
      <c r="AA331" s="75"/>
      <c r="AB331" s="75"/>
      <c r="AC331" s="75"/>
      <c r="AD331" s="75"/>
      <c r="AE331" s="75"/>
      <c r="AF331" s="75"/>
      <c r="AG331" s="75"/>
      <c r="AH331" s="75"/>
      <c r="AI331" s="75"/>
      <c r="AJ331" s="75"/>
      <c r="AK331" s="75"/>
      <c r="AL331" s="75"/>
      <c r="AM331" s="75"/>
      <c r="AN331" s="75"/>
      <c r="AO331" s="75"/>
      <c r="AP331" s="75"/>
      <c r="AQ331" s="75"/>
      <c r="AR331" s="75"/>
      <c r="AS331" s="75"/>
      <c r="AT331" s="75"/>
      <c r="AU331" s="75"/>
      <c r="AV331" s="75"/>
      <c r="AW331" s="75"/>
      <c r="AX331" s="75"/>
      <c r="AY331" s="75"/>
      <c r="AZ331" s="75"/>
      <c r="BA331" s="75"/>
      <c r="BB331" s="75"/>
      <c r="BC331" s="75"/>
      <c r="BD331" s="75"/>
      <c r="BE331" s="75"/>
      <c r="BF331" s="75"/>
      <c r="BG331" s="75"/>
      <c r="BH331" s="75"/>
      <c r="BI331" s="75"/>
      <c r="BJ331" s="75"/>
      <c r="BK331" s="75"/>
      <c r="BL331" s="75"/>
      <c r="BM331" s="75"/>
      <c r="BN331" s="75"/>
      <c r="BO331" s="75"/>
      <c r="BP331" s="75"/>
      <c r="BQ331" s="75"/>
      <c r="BR331" s="75"/>
      <c r="BS331" s="75"/>
      <c r="BT331" s="75"/>
      <c r="BU331" s="75"/>
      <c r="BV331" s="75"/>
      <c r="BW331" s="75"/>
      <c r="BX331" s="75"/>
      <c r="BY331" s="75"/>
      <c r="BZ331" s="75"/>
      <c r="CA331" s="75"/>
      <c r="CB331" s="75"/>
      <c r="CC331" s="75"/>
      <c r="CD331" s="75"/>
      <c r="CE331" s="75"/>
      <c r="CF331" s="75"/>
      <c r="CG331" s="75"/>
      <c r="CH331" s="75"/>
      <c r="CI331" s="75"/>
      <c r="CJ331" s="75"/>
      <c r="CK331" s="75"/>
      <c r="CL331" s="75"/>
      <c r="CM331" s="75"/>
      <c r="CN331" s="75"/>
      <c r="CO331" s="75"/>
      <c r="CP331" s="75"/>
      <c r="CQ331" s="75"/>
      <c r="CR331" s="75"/>
      <c r="CS331" s="75"/>
      <c r="CT331" s="75"/>
      <c r="CU331" s="75"/>
      <c r="CV331" s="75"/>
      <c r="CW331" s="75"/>
      <c r="CX331" s="75"/>
      <c r="CY331" s="75"/>
      <c r="CZ331" s="75"/>
      <c r="DA331" s="75"/>
      <c r="DB331" s="75"/>
      <c r="DC331" s="75"/>
      <c r="DD331" s="75"/>
    </row>
    <row r="332" spans="1:108" x14ac:dyDescent="0.2">
      <c r="A332" s="70">
        <f t="shared" si="19"/>
        <v>45979</v>
      </c>
      <c r="B332" s="74"/>
      <c r="C332" s="74"/>
      <c r="D332" s="74"/>
      <c r="E332" s="74"/>
      <c r="F332" s="74"/>
      <c r="G332" s="74"/>
      <c r="H332" s="74"/>
      <c r="I332" s="74"/>
      <c r="J332" s="74"/>
      <c r="K332" s="74"/>
      <c r="L332" s="74"/>
      <c r="M332" s="74"/>
      <c r="N332" s="118" t="str">
        <f t="shared" si="20"/>
        <v/>
      </c>
      <c r="O332" s="99">
        <f t="shared" si="21"/>
        <v>0</v>
      </c>
      <c r="P332" s="99">
        <f t="shared" si="22"/>
        <v>0</v>
      </c>
      <c r="Q332" s="75"/>
      <c r="R332" s="75"/>
      <c r="S332" s="75"/>
      <c r="T332" s="75"/>
      <c r="U332" s="75"/>
      <c r="V332" s="75"/>
      <c r="W332" s="75"/>
      <c r="X332" s="75"/>
      <c r="Y332" s="75"/>
      <c r="Z332" s="75"/>
      <c r="AA332" s="75"/>
      <c r="AB332" s="75"/>
      <c r="AC332" s="75"/>
      <c r="AD332" s="75"/>
      <c r="AE332" s="75"/>
      <c r="AF332" s="75"/>
      <c r="AG332" s="75"/>
      <c r="AH332" s="75"/>
      <c r="AI332" s="75"/>
      <c r="AJ332" s="75"/>
      <c r="AK332" s="75"/>
      <c r="AL332" s="75"/>
      <c r="AM332" s="75"/>
      <c r="AN332" s="75"/>
      <c r="AO332" s="75"/>
      <c r="AP332" s="75"/>
      <c r="AQ332" s="75"/>
      <c r="AR332" s="75"/>
      <c r="AS332" s="75"/>
      <c r="AT332" s="75"/>
      <c r="AU332" s="75"/>
      <c r="AV332" s="75"/>
      <c r="AW332" s="75"/>
      <c r="AX332" s="75"/>
      <c r="AY332" s="75"/>
      <c r="AZ332" s="75"/>
      <c r="BA332" s="75"/>
      <c r="BB332" s="75"/>
      <c r="BC332" s="75"/>
      <c r="BD332" s="75"/>
      <c r="BE332" s="75"/>
      <c r="BF332" s="75"/>
      <c r="BG332" s="75"/>
      <c r="BH332" s="75"/>
      <c r="BI332" s="75"/>
      <c r="BJ332" s="75"/>
      <c r="BK332" s="75"/>
      <c r="BL332" s="75"/>
      <c r="BM332" s="75"/>
      <c r="BN332" s="75"/>
      <c r="BO332" s="75"/>
      <c r="BP332" s="75"/>
      <c r="BQ332" s="75"/>
      <c r="BR332" s="75"/>
      <c r="BS332" s="75"/>
      <c r="BT332" s="75"/>
      <c r="BU332" s="75"/>
      <c r="BV332" s="75"/>
      <c r="BW332" s="75"/>
      <c r="BX332" s="75"/>
      <c r="BY332" s="75"/>
      <c r="BZ332" s="75"/>
      <c r="CA332" s="75"/>
      <c r="CB332" s="75"/>
      <c r="CC332" s="75"/>
      <c r="CD332" s="75"/>
      <c r="CE332" s="75"/>
      <c r="CF332" s="75"/>
      <c r="CG332" s="75"/>
      <c r="CH332" s="75"/>
      <c r="CI332" s="75"/>
      <c r="CJ332" s="75"/>
      <c r="CK332" s="75"/>
      <c r="CL332" s="75"/>
      <c r="CM332" s="75"/>
      <c r="CN332" s="75"/>
      <c r="CO332" s="75"/>
      <c r="CP332" s="75"/>
      <c r="CQ332" s="75"/>
      <c r="CR332" s="75"/>
      <c r="CS332" s="75"/>
      <c r="CT332" s="75"/>
      <c r="CU332" s="75"/>
      <c r="CV332" s="75"/>
      <c r="CW332" s="75"/>
      <c r="CX332" s="75"/>
      <c r="CY332" s="75"/>
      <c r="CZ332" s="75"/>
      <c r="DA332" s="75"/>
      <c r="DB332" s="75"/>
      <c r="DC332" s="75"/>
      <c r="DD332" s="75"/>
    </row>
    <row r="333" spans="1:108" x14ac:dyDescent="0.2">
      <c r="A333" s="70">
        <f t="shared" ref="A333:A381" si="23">A332+1</f>
        <v>45980</v>
      </c>
      <c r="B333" s="74"/>
      <c r="C333" s="74"/>
      <c r="D333" s="74"/>
      <c r="E333" s="74"/>
      <c r="F333" s="74"/>
      <c r="G333" s="74"/>
      <c r="H333" s="74"/>
      <c r="I333" s="74"/>
      <c r="J333" s="74"/>
      <c r="K333" s="74"/>
      <c r="L333" s="74"/>
      <c r="M333" s="74"/>
      <c r="N333" s="118" t="str">
        <f t="shared" si="20"/>
        <v/>
      </c>
      <c r="O333" s="99">
        <f t="shared" si="21"/>
        <v>0</v>
      </c>
      <c r="P333" s="99">
        <f t="shared" si="22"/>
        <v>0</v>
      </c>
      <c r="Q333" s="75"/>
      <c r="R333" s="75"/>
      <c r="S333" s="75"/>
      <c r="T333" s="75"/>
      <c r="U333" s="75"/>
      <c r="V333" s="75"/>
      <c r="W333" s="75"/>
      <c r="X333" s="75"/>
      <c r="Y333" s="75"/>
      <c r="Z333" s="75"/>
      <c r="AA333" s="75"/>
      <c r="AB333" s="75"/>
      <c r="AC333" s="75"/>
      <c r="AD333" s="75"/>
      <c r="AE333" s="75"/>
      <c r="AF333" s="75"/>
      <c r="AG333" s="75"/>
      <c r="AH333" s="75"/>
      <c r="AI333" s="75"/>
      <c r="AJ333" s="75"/>
      <c r="AK333" s="75"/>
      <c r="AL333" s="75"/>
      <c r="AM333" s="75"/>
      <c r="AN333" s="75"/>
      <c r="AO333" s="75"/>
      <c r="AP333" s="75"/>
      <c r="AQ333" s="75"/>
      <c r="AR333" s="75"/>
      <c r="AS333" s="75"/>
      <c r="AT333" s="75"/>
      <c r="AU333" s="75"/>
      <c r="AV333" s="75"/>
      <c r="AW333" s="75"/>
      <c r="AX333" s="75"/>
      <c r="AY333" s="75"/>
      <c r="AZ333" s="75"/>
      <c r="BA333" s="75"/>
      <c r="BB333" s="75"/>
      <c r="BC333" s="75"/>
      <c r="BD333" s="75"/>
      <c r="BE333" s="75"/>
      <c r="BF333" s="75"/>
      <c r="BG333" s="75"/>
      <c r="BH333" s="75"/>
      <c r="BI333" s="75"/>
      <c r="BJ333" s="75"/>
      <c r="BK333" s="75"/>
      <c r="BL333" s="75"/>
      <c r="BM333" s="75"/>
      <c r="BN333" s="75"/>
      <c r="BO333" s="75"/>
      <c r="BP333" s="75"/>
      <c r="BQ333" s="75"/>
      <c r="BR333" s="75"/>
      <c r="BS333" s="75"/>
      <c r="BT333" s="75"/>
      <c r="BU333" s="75"/>
      <c r="BV333" s="75"/>
      <c r="BW333" s="75"/>
      <c r="BX333" s="75"/>
      <c r="BY333" s="75"/>
      <c r="BZ333" s="75"/>
      <c r="CA333" s="75"/>
      <c r="CB333" s="75"/>
      <c r="CC333" s="75"/>
      <c r="CD333" s="75"/>
      <c r="CE333" s="75"/>
      <c r="CF333" s="75"/>
      <c r="CG333" s="75"/>
      <c r="CH333" s="75"/>
      <c r="CI333" s="75"/>
      <c r="CJ333" s="75"/>
      <c r="CK333" s="75"/>
      <c r="CL333" s="75"/>
      <c r="CM333" s="75"/>
      <c r="CN333" s="75"/>
      <c r="CO333" s="75"/>
      <c r="CP333" s="75"/>
      <c r="CQ333" s="75"/>
      <c r="CR333" s="75"/>
      <c r="CS333" s="75"/>
      <c r="CT333" s="75"/>
      <c r="CU333" s="75"/>
      <c r="CV333" s="75"/>
      <c r="CW333" s="75"/>
      <c r="CX333" s="75"/>
      <c r="CY333" s="75"/>
      <c r="CZ333" s="75"/>
      <c r="DA333" s="75"/>
      <c r="DB333" s="75"/>
      <c r="DC333" s="75"/>
      <c r="DD333" s="75"/>
    </row>
    <row r="334" spans="1:108" x14ac:dyDescent="0.2">
      <c r="A334" s="70">
        <f t="shared" si="23"/>
        <v>45981</v>
      </c>
      <c r="B334" s="74"/>
      <c r="C334" s="74"/>
      <c r="D334" s="74"/>
      <c r="E334" s="74"/>
      <c r="F334" s="74"/>
      <c r="G334" s="74"/>
      <c r="H334" s="74"/>
      <c r="I334" s="74"/>
      <c r="J334" s="74"/>
      <c r="K334" s="74"/>
      <c r="L334" s="74"/>
      <c r="M334" s="74"/>
      <c r="N334" s="118" t="str">
        <f t="shared" si="20"/>
        <v/>
      </c>
      <c r="O334" s="99">
        <f t="shared" si="21"/>
        <v>0</v>
      </c>
      <c r="P334" s="99">
        <f t="shared" si="22"/>
        <v>0</v>
      </c>
      <c r="Q334" s="75"/>
      <c r="R334" s="75"/>
      <c r="S334" s="75"/>
      <c r="T334" s="75"/>
      <c r="U334" s="75"/>
      <c r="V334" s="75"/>
      <c r="W334" s="75"/>
      <c r="X334" s="75"/>
      <c r="Y334" s="75"/>
      <c r="Z334" s="75"/>
      <c r="AA334" s="75"/>
      <c r="AB334" s="75"/>
      <c r="AC334" s="75"/>
      <c r="AD334" s="75"/>
      <c r="AE334" s="75"/>
      <c r="AF334" s="75"/>
      <c r="AG334" s="75"/>
      <c r="AH334" s="75"/>
      <c r="AI334" s="75"/>
      <c r="AJ334" s="75"/>
      <c r="AK334" s="75"/>
      <c r="AL334" s="75"/>
      <c r="AM334" s="75"/>
      <c r="AN334" s="75"/>
      <c r="AO334" s="75"/>
      <c r="AP334" s="75"/>
      <c r="AQ334" s="75"/>
      <c r="AR334" s="75"/>
      <c r="AS334" s="75"/>
      <c r="AT334" s="75"/>
      <c r="AU334" s="75"/>
      <c r="AV334" s="75"/>
      <c r="AW334" s="75"/>
      <c r="AX334" s="75"/>
      <c r="AY334" s="75"/>
      <c r="AZ334" s="75"/>
      <c r="BA334" s="75"/>
      <c r="BB334" s="75"/>
      <c r="BC334" s="75"/>
      <c r="BD334" s="75"/>
      <c r="BE334" s="75"/>
      <c r="BF334" s="75"/>
      <c r="BG334" s="75"/>
      <c r="BH334" s="75"/>
      <c r="BI334" s="75"/>
      <c r="BJ334" s="75"/>
      <c r="BK334" s="75"/>
      <c r="BL334" s="75"/>
      <c r="BM334" s="75"/>
      <c r="BN334" s="75"/>
      <c r="BO334" s="75"/>
      <c r="BP334" s="75"/>
      <c r="BQ334" s="75"/>
      <c r="BR334" s="75"/>
      <c r="BS334" s="75"/>
      <c r="BT334" s="75"/>
      <c r="BU334" s="75"/>
      <c r="BV334" s="75"/>
      <c r="BW334" s="75"/>
      <c r="BX334" s="75"/>
      <c r="BY334" s="75"/>
      <c r="BZ334" s="75"/>
      <c r="CA334" s="75"/>
      <c r="CB334" s="75"/>
      <c r="CC334" s="75"/>
      <c r="CD334" s="75"/>
      <c r="CE334" s="75"/>
      <c r="CF334" s="75"/>
      <c r="CG334" s="75"/>
      <c r="CH334" s="75"/>
      <c r="CI334" s="75"/>
      <c r="CJ334" s="75"/>
      <c r="CK334" s="75"/>
      <c r="CL334" s="75"/>
      <c r="CM334" s="75"/>
      <c r="CN334" s="75"/>
      <c r="CO334" s="75"/>
      <c r="CP334" s="75"/>
      <c r="CQ334" s="75"/>
      <c r="CR334" s="75"/>
      <c r="CS334" s="75"/>
      <c r="CT334" s="75"/>
      <c r="CU334" s="75"/>
      <c r="CV334" s="75"/>
      <c r="CW334" s="75"/>
      <c r="CX334" s="75"/>
      <c r="CY334" s="75"/>
      <c r="CZ334" s="75"/>
      <c r="DA334" s="75"/>
      <c r="DB334" s="75"/>
      <c r="DC334" s="75"/>
      <c r="DD334" s="75"/>
    </row>
    <row r="335" spans="1:108" x14ac:dyDescent="0.2">
      <c r="A335" s="70">
        <f t="shared" si="23"/>
        <v>45982</v>
      </c>
      <c r="B335" s="74"/>
      <c r="C335" s="74"/>
      <c r="D335" s="74"/>
      <c r="E335" s="74"/>
      <c r="F335" s="74"/>
      <c r="G335" s="74"/>
      <c r="H335" s="74"/>
      <c r="I335" s="74"/>
      <c r="J335" s="74"/>
      <c r="K335" s="74"/>
      <c r="L335" s="74"/>
      <c r="M335" s="74"/>
      <c r="N335" s="118" t="str">
        <f t="shared" si="20"/>
        <v/>
      </c>
      <c r="O335" s="99">
        <f t="shared" si="21"/>
        <v>0</v>
      </c>
      <c r="P335" s="99">
        <f t="shared" si="22"/>
        <v>0</v>
      </c>
      <c r="Q335" s="75"/>
      <c r="R335" s="75"/>
      <c r="S335" s="75"/>
      <c r="T335" s="75"/>
      <c r="U335" s="75"/>
      <c r="V335" s="75"/>
      <c r="W335" s="75"/>
      <c r="X335" s="75"/>
      <c r="Y335" s="75"/>
      <c r="Z335" s="75"/>
      <c r="AA335" s="75"/>
      <c r="AB335" s="75"/>
      <c r="AC335" s="75"/>
      <c r="AD335" s="75"/>
      <c r="AE335" s="75"/>
      <c r="AF335" s="75"/>
      <c r="AG335" s="75"/>
      <c r="AH335" s="75"/>
      <c r="AI335" s="75"/>
      <c r="AJ335" s="75"/>
      <c r="AK335" s="75"/>
      <c r="AL335" s="75"/>
      <c r="AM335" s="75"/>
      <c r="AN335" s="75"/>
      <c r="AO335" s="75"/>
      <c r="AP335" s="75"/>
      <c r="AQ335" s="75"/>
      <c r="AR335" s="75"/>
      <c r="AS335" s="75"/>
      <c r="AT335" s="75"/>
      <c r="AU335" s="75"/>
      <c r="AV335" s="75"/>
      <c r="AW335" s="75"/>
      <c r="AX335" s="75"/>
      <c r="AY335" s="75"/>
      <c r="AZ335" s="75"/>
      <c r="BA335" s="75"/>
      <c r="BB335" s="75"/>
      <c r="BC335" s="75"/>
      <c r="BD335" s="75"/>
      <c r="BE335" s="75"/>
      <c r="BF335" s="75"/>
      <c r="BG335" s="75"/>
      <c r="BH335" s="75"/>
      <c r="BI335" s="75"/>
      <c r="BJ335" s="75"/>
      <c r="BK335" s="75"/>
      <c r="BL335" s="75"/>
      <c r="BM335" s="75"/>
      <c r="BN335" s="75"/>
      <c r="BO335" s="75"/>
      <c r="BP335" s="75"/>
      <c r="BQ335" s="75"/>
      <c r="BR335" s="75"/>
      <c r="BS335" s="75"/>
      <c r="BT335" s="75"/>
      <c r="BU335" s="75"/>
      <c r="BV335" s="75"/>
      <c r="BW335" s="75"/>
      <c r="BX335" s="75"/>
      <c r="BY335" s="75"/>
      <c r="BZ335" s="75"/>
      <c r="CA335" s="75"/>
      <c r="CB335" s="75"/>
      <c r="CC335" s="75"/>
      <c r="CD335" s="75"/>
      <c r="CE335" s="75"/>
      <c r="CF335" s="75"/>
      <c r="CG335" s="75"/>
      <c r="CH335" s="75"/>
      <c r="CI335" s="75"/>
      <c r="CJ335" s="75"/>
      <c r="CK335" s="75"/>
      <c r="CL335" s="75"/>
      <c r="CM335" s="75"/>
      <c r="CN335" s="75"/>
      <c r="CO335" s="75"/>
      <c r="CP335" s="75"/>
      <c r="CQ335" s="75"/>
      <c r="CR335" s="75"/>
      <c r="CS335" s="75"/>
      <c r="CT335" s="75"/>
      <c r="CU335" s="75"/>
      <c r="CV335" s="75"/>
      <c r="CW335" s="75"/>
      <c r="CX335" s="75"/>
      <c r="CY335" s="75"/>
      <c r="CZ335" s="75"/>
      <c r="DA335" s="75"/>
      <c r="DB335" s="75"/>
      <c r="DC335" s="75"/>
      <c r="DD335" s="75"/>
    </row>
    <row r="336" spans="1:108" x14ac:dyDescent="0.2">
      <c r="A336" s="70">
        <f t="shared" si="23"/>
        <v>45983</v>
      </c>
      <c r="B336" s="74"/>
      <c r="C336" s="74"/>
      <c r="D336" s="74"/>
      <c r="E336" s="74"/>
      <c r="F336" s="74"/>
      <c r="G336" s="74"/>
      <c r="H336" s="74"/>
      <c r="I336" s="74"/>
      <c r="J336" s="74"/>
      <c r="K336" s="74"/>
      <c r="L336" s="74"/>
      <c r="M336" s="74"/>
      <c r="N336" s="118" t="str">
        <f t="shared" si="20"/>
        <v/>
      </c>
      <c r="O336" s="99">
        <f t="shared" si="21"/>
        <v>0</v>
      </c>
      <c r="P336" s="99">
        <f t="shared" si="22"/>
        <v>0</v>
      </c>
      <c r="Q336" s="75"/>
      <c r="R336" s="75"/>
      <c r="S336" s="75"/>
      <c r="T336" s="75"/>
      <c r="U336" s="75"/>
      <c r="V336" s="75"/>
      <c r="W336" s="75"/>
      <c r="X336" s="75"/>
      <c r="Y336" s="75"/>
      <c r="Z336" s="75"/>
      <c r="AA336" s="75"/>
      <c r="AB336" s="75"/>
      <c r="AC336" s="75"/>
      <c r="AD336" s="75"/>
      <c r="AE336" s="75"/>
      <c r="AF336" s="75"/>
      <c r="AG336" s="75"/>
      <c r="AH336" s="75"/>
      <c r="AI336" s="75"/>
      <c r="AJ336" s="75"/>
      <c r="AK336" s="75"/>
      <c r="AL336" s="75"/>
      <c r="AM336" s="75"/>
      <c r="AN336" s="75"/>
      <c r="AO336" s="75"/>
      <c r="AP336" s="75"/>
      <c r="AQ336" s="75"/>
      <c r="AR336" s="75"/>
      <c r="AS336" s="75"/>
      <c r="AT336" s="75"/>
      <c r="AU336" s="75"/>
      <c r="AV336" s="75"/>
      <c r="AW336" s="75"/>
      <c r="AX336" s="75"/>
      <c r="AY336" s="75"/>
      <c r="AZ336" s="75"/>
      <c r="BA336" s="75"/>
      <c r="BB336" s="75"/>
      <c r="BC336" s="75"/>
      <c r="BD336" s="75"/>
      <c r="BE336" s="75"/>
      <c r="BF336" s="75"/>
      <c r="BG336" s="75"/>
      <c r="BH336" s="75"/>
      <c r="BI336" s="75"/>
      <c r="BJ336" s="75"/>
      <c r="BK336" s="75"/>
      <c r="BL336" s="75"/>
      <c r="BM336" s="75"/>
      <c r="BN336" s="75"/>
      <c r="BO336" s="75"/>
      <c r="BP336" s="75"/>
      <c r="BQ336" s="75"/>
      <c r="BR336" s="75"/>
      <c r="BS336" s="75"/>
      <c r="BT336" s="75"/>
      <c r="BU336" s="75"/>
      <c r="BV336" s="75"/>
      <c r="BW336" s="75"/>
      <c r="BX336" s="75"/>
      <c r="BY336" s="75"/>
      <c r="BZ336" s="75"/>
      <c r="CA336" s="75"/>
      <c r="CB336" s="75"/>
      <c r="CC336" s="75"/>
      <c r="CD336" s="75"/>
      <c r="CE336" s="75"/>
      <c r="CF336" s="75"/>
      <c r="CG336" s="75"/>
      <c r="CH336" s="75"/>
      <c r="CI336" s="75"/>
      <c r="CJ336" s="75"/>
      <c r="CK336" s="75"/>
      <c r="CL336" s="75"/>
      <c r="CM336" s="75"/>
      <c r="CN336" s="75"/>
      <c r="CO336" s="75"/>
      <c r="CP336" s="75"/>
      <c r="CQ336" s="75"/>
      <c r="CR336" s="75"/>
      <c r="CS336" s="75"/>
      <c r="CT336" s="75"/>
      <c r="CU336" s="75"/>
      <c r="CV336" s="75"/>
      <c r="CW336" s="75"/>
      <c r="CX336" s="75"/>
      <c r="CY336" s="75"/>
      <c r="CZ336" s="75"/>
      <c r="DA336" s="75"/>
      <c r="DB336" s="75"/>
      <c r="DC336" s="75"/>
      <c r="DD336" s="75"/>
    </row>
    <row r="337" spans="1:108" x14ac:dyDescent="0.2">
      <c r="A337" s="70">
        <f t="shared" si="23"/>
        <v>45984</v>
      </c>
      <c r="B337" s="74"/>
      <c r="C337" s="74"/>
      <c r="D337" s="74"/>
      <c r="E337" s="74"/>
      <c r="F337" s="74"/>
      <c r="G337" s="74"/>
      <c r="H337" s="74"/>
      <c r="I337" s="74"/>
      <c r="J337" s="74"/>
      <c r="K337" s="74"/>
      <c r="L337" s="74"/>
      <c r="M337" s="74"/>
      <c r="N337" s="118" t="str">
        <f t="shared" si="20"/>
        <v/>
      </c>
      <c r="O337" s="99">
        <f t="shared" si="21"/>
        <v>0</v>
      </c>
      <c r="P337" s="99">
        <f t="shared" si="22"/>
        <v>0</v>
      </c>
      <c r="Q337" s="75"/>
      <c r="R337" s="75"/>
      <c r="S337" s="75"/>
      <c r="T337" s="75"/>
      <c r="U337" s="75"/>
      <c r="V337" s="75"/>
      <c r="W337" s="75"/>
      <c r="X337" s="75"/>
      <c r="Y337" s="75"/>
      <c r="Z337" s="75"/>
      <c r="AA337" s="75"/>
      <c r="AB337" s="75"/>
      <c r="AC337" s="75"/>
      <c r="AD337" s="75"/>
      <c r="AE337" s="75"/>
      <c r="AF337" s="75"/>
      <c r="AG337" s="75"/>
      <c r="AH337" s="75"/>
      <c r="AI337" s="75"/>
      <c r="AJ337" s="75"/>
      <c r="AK337" s="75"/>
      <c r="AL337" s="75"/>
      <c r="AM337" s="75"/>
      <c r="AN337" s="75"/>
      <c r="AO337" s="75"/>
      <c r="AP337" s="75"/>
      <c r="AQ337" s="75"/>
      <c r="AR337" s="75"/>
      <c r="AS337" s="75"/>
      <c r="AT337" s="75"/>
      <c r="AU337" s="75"/>
      <c r="AV337" s="75"/>
      <c r="AW337" s="75"/>
      <c r="AX337" s="75"/>
      <c r="AY337" s="75"/>
      <c r="AZ337" s="75"/>
      <c r="BA337" s="75"/>
      <c r="BB337" s="75"/>
      <c r="BC337" s="75"/>
      <c r="BD337" s="75"/>
      <c r="BE337" s="75"/>
      <c r="BF337" s="75"/>
      <c r="BG337" s="75"/>
      <c r="BH337" s="75"/>
      <c r="BI337" s="75"/>
      <c r="BJ337" s="75"/>
      <c r="BK337" s="75"/>
      <c r="BL337" s="75"/>
      <c r="BM337" s="75"/>
      <c r="BN337" s="75"/>
      <c r="BO337" s="75"/>
      <c r="BP337" s="75"/>
      <c r="BQ337" s="75"/>
      <c r="BR337" s="75"/>
      <c r="BS337" s="75"/>
      <c r="BT337" s="75"/>
      <c r="BU337" s="75"/>
      <c r="BV337" s="75"/>
      <c r="BW337" s="75"/>
      <c r="BX337" s="75"/>
      <c r="BY337" s="75"/>
      <c r="BZ337" s="75"/>
      <c r="CA337" s="75"/>
      <c r="CB337" s="75"/>
      <c r="CC337" s="75"/>
      <c r="CD337" s="75"/>
      <c r="CE337" s="75"/>
      <c r="CF337" s="75"/>
      <c r="CG337" s="75"/>
      <c r="CH337" s="75"/>
      <c r="CI337" s="75"/>
      <c r="CJ337" s="75"/>
      <c r="CK337" s="75"/>
      <c r="CL337" s="75"/>
      <c r="CM337" s="75"/>
      <c r="CN337" s="75"/>
      <c r="CO337" s="75"/>
      <c r="CP337" s="75"/>
      <c r="CQ337" s="75"/>
      <c r="CR337" s="75"/>
      <c r="CS337" s="75"/>
      <c r="CT337" s="75"/>
      <c r="CU337" s="75"/>
      <c r="CV337" s="75"/>
      <c r="CW337" s="75"/>
      <c r="CX337" s="75"/>
      <c r="CY337" s="75"/>
      <c r="CZ337" s="75"/>
      <c r="DA337" s="75"/>
      <c r="DB337" s="75"/>
      <c r="DC337" s="75"/>
      <c r="DD337" s="75"/>
    </row>
    <row r="338" spans="1:108" x14ac:dyDescent="0.2">
      <c r="A338" s="70">
        <f t="shared" si="23"/>
        <v>45985</v>
      </c>
      <c r="B338" s="74"/>
      <c r="C338" s="74"/>
      <c r="D338" s="74"/>
      <c r="E338" s="74"/>
      <c r="F338" s="74"/>
      <c r="G338" s="74"/>
      <c r="H338" s="74"/>
      <c r="I338" s="74"/>
      <c r="J338" s="74"/>
      <c r="K338" s="74"/>
      <c r="L338" s="74"/>
      <c r="M338" s="74"/>
      <c r="N338" s="118" t="str">
        <f t="shared" si="20"/>
        <v/>
      </c>
      <c r="O338" s="99">
        <f t="shared" si="21"/>
        <v>0</v>
      </c>
      <c r="P338" s="99">
        <f t="shared" si="22"/>
        <v>0</v>
      </c>
      <c r="Q338" s="75"/>
      <c r="R338" s="75"/>
      <c r="S338" s="75"/>
      <c r="T338" s="75"/>
      <c r="U338" s="75"/>
      <c r="V338" s="75"/>
      <c r="W338" s="75"/>
      <c r="X338" s="75"/>
      <c r="Y338" s="75"/>
      <c r="Z338" s="75"/>
      <c r="AA338" s="75"/>
      <c r="AB338" s="75"/>
      <c r="AC338" s="75"/>
      <c r="AD338" s="75"/>
      <c r="AE338" s="75"/>
      <c r="AF338" s="75"/>
      <c r="AG338" s="75"/>
      <c r="AH338" s="75"/>
      <c r="AI338" s="75"/>
      <c r="AJ338" s="75"/>
      <c r="AK338" s="75"/>
      <c r="AL338" s="75"/>
      <c r="AM338" s="75"/>
      <c r="AN338" s="75"/>
      <c r="AO338" s="75"/>
      <c r="AP338" s="75"/>
      <c r="AQ338" s="75"/>
      <c r="AR338" s="75"/>
      <c r="AS338" s="75"/>
      <c r="AT338" s="75"/>
      <c r="AU338" s="75"/>
      <c r="AV338" s="75"/>
      <c r="AW338" s="75"/>
      <c r="AX338" s="75"/>
      <c r="AY338" s="75"/>
      <c r="AZ338" s="75"/>
      <c r="BA338" s="75"/>
      <c r="BB338" s="75"/>
      <c r="BC338" s="75"/>
      <c r="BD338" s="75"/>
      <c r="BE338" s="75"/>
      <c r="BF338" s="75"/>
      <c r="BG338" s="75"/>
      <c r="BH338" s="75"/>
      <c r="BI338" s="75"/>
      <c r="BJ338" s="75"/>
      <c r="BK338" s="75"/>
      <c r="BL338" s="75"/>
      <c r="BM338" s="75"/>
      <c r="BN338" s="75"/>
      <c r="BO338" s="75"/>
      <c r="BP338" s="75"/>
      <c r="BQ338" s="75"/>
      <c r="BR338" s="75"/>
      <c r="BS338" s="75"/>
      <c r="BT338" s="75"/>
      <c r="BU338" s="75"/>
      <c r="BV338" s="75"/>
      <c r="BW338" s="75"/>
      <c r="BX338" s="75"/>
      <c r="BY338" s="75"/>
      <c r="BZ338" s="75"/>
      <c r="CA338" s="75"/>
      <c r="CB338" s="75"/>
      <c r="CC338" s="75"/>
      <c r="CD338" s="75"/>
      <c r="CE338" s="75"/>
      <c r="CF338" s="75"/>
      <c r="CG338" s="75"/>
      <c r="CH338" s="75"/>
      <c r="CI338" s="75"/>
      <c r="CJ338" s="75"/>
      <c r="CK338" s="75"/>
      <c r="CL338" s="75"/>
      <c r="CM338" s="75"/>
      <c r="CN338" s="75"/>
      <c r="CO338" s="75"/>
      <c r="CP338" s="75"/>
      <c r="CQ338" s="75"/>
      <c r="CR338" s="75"/>
      <c r="CS338" s="75"/>
      <c r="CT338" s="75"/>
      <c r="CU338" s="75"/>
      <c r="CV338" s="75"/>
      <c r="CW338" s="75"/>
      <c r="CX338" s="75"/>
      <c r="CY338" s="75"/>
      <c r="CZ338" s="75"/>
      <c r="DA338" s="75"/>
      <c r="DB338" s="75"/>
      <c r="DC338" s="75"/>
      <c r="DD338" s="75"/>
    </row>
    <row r="339" spans="1:108" x14ac:dyDescent="0.2">
      <c r="A339" s="70">
        <f t="shared" si="23"/>
        <v>45986</v>
      </c>
      <c r="B339" s="74"/>
      <c r="C339" s="74"/>
      <c r="D339" s="74"/>
      <c r="E339" s="74"/>
      <c r="F339" s="74"/>
      <c r="G339" s="74"/>
      <c r="H339" s="74"/>
      <c r="I339" s="74"/>
      <c r="J339" s="74"/>
      <c r="K339" s="74"/>
      <c r="L339" s="74"/>
      <c r="M339" s="74"/>
      <c r="N339" s="118" t="str">
        <f t="shared" si="20"/>
        <v/>
      </c>
      <c r="O339" s="99">
        <f t="shared" si="21"/>
        <v>0</v>
      </c>
      <c r="P339" s="99">
        <f t="shared" si="22"/>
        <v>0</v>
      </c>
      <c r="Q339" s="75"/>
      <c r="R339" s="75"/>
      <c r="S339" s="75"/>
      <c r="T339" s="75"/>
      <c r="U339" s="75"/>
      <c r="V339" s="75"/>
      <c r="W339" s="75"/>
      <c r="X339" s="75"/>
      <c r="Y339" s="75"/>
      <c r="Z339" s="75"/>
      <c r="AA339" s="75"/>
      <c r="AB339" s="75"/>
      <c r="AC339" s="75"/>
      <c r="AD339" s="75"/>
      <c r="AE339" s="75"/>
      <c r="AF339" s="75"/>
      <c r="AG339" s="75"/>
      <c r="AH339" s="75"/>
      <c r="AI339" s="75"/>
      <c r="AJ339" s="75"/>
      <c r="AK339" s="75"/>
      <c r="AL339" s="75"/>
      <c r="AM339" s="75"/>
      <c r="AN339" s="75"/>
      <c r="AO339" s="75"/>
      <c r="AP339" s="75"/>
      <c r="AQ339" s="75"/>
      <c r="AR339" s="75"/>
      <c r="AS339" s="75"/>
      <c r="AT339" s="75"/>
      <c r="AU339" s="75"/>
      <c r="AV339" s="75"/>
      <c r="AW339" s="75"/>
      <c r="AX339" s="75"/>
      <c r="AY339" s="75"/>
      <c r="AZ339" s="75"/>
      <c r="BA339" s="75"/>
      <c r="BB339" s="75"/>
      <c r="BC339" s="75"/>
      <c r="BD339" s="75"/>
      <c r="BE339" s="75"/>
      <c r="BF339" s="75"/>
      <c r="BG339" s="75"/>
      <c r="BH339" s="75"/>
      <c r="BI339" s="75"/>
      <c r="BJ339" s="75"/>
      <c r="BK339" s="75"/>
      <c r="BL339" s="75"/>
      <c r="BM339" s="75"/>
      <c r="BN339" s="75"/>
      <c r="BO339" s="75"/>
      <c r="BP339" s="75"/>
      <c r="BQ339" s="75"/>
      <c r="BR339" s="75"/>
      <c r="BS339" s="75"/>
      <c r="BT339" s="75"/>
      <c r="BU339" s="75"/>
      <c r="BV339" s="75"/>
      <c r="BW339" s="75"/>
      <c r="BX339" s="75"/>
      <c r="BY339" s="75"/>
      <c r="BZ339" s="75"/>
      <c r="CA339" s="75"/>
      <c r="CB339" s="75"/>
      <c r="CC339" s="75"/>
      <c r="CD339" s="75"/>
      <c r="CE339" s="75"/>
      <c r="CF339" s="75"/>
      <c r="CG339" s="75"/>
      <c r="CH339" s="75"/>
      <c r="CI339" s="75"/>
      <c r="CJ339" s="75"/>
      <c r="CK339" s="75"/>
      <c r="CL339" s="75"/>
      <c r="CM339" s="75"/>
      <c r="CN339" s="75"/>
      <c r="CO339" s="75"/>
      <c r="CP339" s="75"/>
      <c r="CQ339" s="75"/>
      <c r="CR339" s="75"/>
      <c r="CS339" s="75"/>
      <c r="CT339" s="75"/>
      <c r="CU339" s="75"/>
      <c r="CV339" s="75"/>
      <c r="CW339" s="75"/>
      <c r="CX339" s="75"/>
      <c r="CY339" s="75"/>
      <c r="CZ339" s="75"/>
      <c r="DA339" s="75"/>
      <c r="DB339" s="75"/>
      <c r="DC339" s="75"/>
      <c r="DD339" s="75"/>
    </row>
    <row r="340" spans="1:108" x14ac:dyDescent="0.2">
      <c r="A340" s="70">
        <f t="shared" si="23"/>
        <v>45987</v>
      </c>
      <c r="B340" s="74"/>
      <c r="C340" s="74"/>
      <c r="D340" s="74"/>
      <c r="E340" s="74"/>
      <c r="F340" s="74"/>
      <c r="G340" s="74"/>
      <c r="H340" s="74"/>
      <c r="I340" s="74"/>
      <c r="J340" s="74"/>
      <c r="K340" s="74"/>
      <c r="L340" s="74"/>
      <c r="M340" s="74"/>
      <c r="N340" s="118" t="str">
        <f t="shared" si="20"/>
        <v/>
      </c>
      <c r="O340" s="99">
        <f t="shared" si="21"/>
        <v>0</v>
      </c>
      <c r="P340" s="99">
        <f t="shared" si="22"/>
        <v>0</v>
      </c>
      <c r="Q340" s="75"/>
      <c r="R340" s="75"/>
      <c r="S340" s="75"/>
      <c r="T340" s="75"/>
      <c r="U340" s="75"/>
      <c r="V340" s="75"/>
      <c r="W340" s="75"/>
      <c r="X340" s="75"/>
      <c r="Y340" s="75"/>
      <c r="Z340" s="75"/>
      <c r="AA340" s="75"/>
      <c r="AB340" s="75"/>
      <c r="AC340" s="75"/>
      <c r="AD340" s="75"/>
      <c r="AE340" s="75"/>
      <c r="AF340" s="75"/>
      <c r="AG340" s="75"/>
      <c r="AH340" s="75"/>
      <c r="AI340" s="75"/>
      <c r="AJ340" s="75"/>
      <c r="AK340" s="75"/>
      <c r="AL340" s="75"/>
      <c r="AM340" s="75"/>
      <c r="AN340" s="75"/>
      <c r="AO340" s="75"/>
      <c r="AP340" s="75"/>
      <c r="AQ340" s="75"/>
      <c r="AR340" s="75"/>
      <c r="AS340" s="75"/>
      <c r="AT340" s="75"/>
      <c r="AU340" s="75"/>
      <c r="AV340" s="75"/>
      <c r="AW340" s="75"/>
      <c r="AX340" s="75"/>
      <c r="AY340" s="75"/>
      <c r="AZ340" s="75"/>
      <c r="BA340" s="75"/>
      <c r="BB340" s="75"/>
      <c r="BC340" s="75"/>
      <c r="BD340" s="75"/>
      <c r="BE340" s="75"/>
      <c r="BF340" s="75"/>
      <c r="BG340" s="75"/>
      <c r="BH340" s="75"/>
      <c r="BI340" s="75"/>
      <c r="BJ340" s="75"/>
      <c r="BK340" s="75"/>
      <c r="BL340" s="75"/>
      <c r="BM340" s="75"/>
      <c r="BN340" s="75"/>
      <c r="BO340" s="75"/>
      <c r="BP340" s="75"/>
      <c r="BQ340" s="75"/>
      <c r="BR340" s="75"/>
      <c r="BS340" s="75"/>
      <c r="BT340" s="75"/>
      <c r="BU340" s="75"/>
      <c r="BV340" s="75"/>
      <c r="BW340" s="75"/>
      <c r="BX340" s="75"/>
      <c r="BY340" s="75"/>
      <c r="BZ340" s="75"/>
      <c r="CA340" s="75"/>
      <c r="CB340" s="75"/>
      <c r="CC340" s="75"/>
      <c r="CD340" s="75"/>
      <c r="CE340" s="75"/>
      <c r="CF340" s="75"/>
      <c r="CG340" s="75"/>
      <c r="CH340" s="75"/>
      <c r="CI340" s="75"/>
      <c r="CJ340" s="75"/>
      <c r="CK340" s="75"/>
      <c r="CL340" s="75"/>
      <c r="CM340" s="75"/>
      <c r="CN340" s="75"/>
      <c r="CO340" s="75"/>
      <c r="CP340" s="75"/>
      <c r="CQ340" s="75"/>
      <c r="CR340" s="75"/>
      <c r="CS340" s="75"/>
      <c r="CT340" s="75"/>
      <c r="CU340" s="75"/>
      <c r="CV340" s="75"/>
      <c r="CW340" s="75"/>
      <c r="CX340" s="75"/>
      <c r="CY340" s="75"/>
      <c r="CZ340" s="75"/>
      <c r="DA340" s="75"/>
      <c r="DB340" s="75"/>
      <c r="DC340" s="75"/>
      <c r="DD340" s="75"/>
    </row>
    <row r="341" spans="1:108" x14ac:dyDescent="0.2">
      <c r="A341" s="70">
        <f t="shared" si="23"/>
        <v>45988</v>
      </c>
      <c r="B341" s="74"/>
      <c r="C341" s="74"/>
      <c r="D341" s="74"/>
      <c r="E341" s="74"/>
      <c r="F341" s="74"/>
      <c r="G341" s="74"/>
      <c r="H341" s="74"/>
      <c r="I341" s="74"/>
      <c r="J341" s="74"/>
      <c r="K341" s="74"/>
      <c r="L341" s="74"/>
      <c r="M341" s="74"/>
      <c r="N341" s="118" t="str">
        <f t="shared" si="20"/>
        <v/>
      </c>
      <c r="O341" s="99">
        <f t="shared" si="21"/>
        <v>0</v>
      </c>
      <c r="P341" s="99">
        <f t="shared" si="22"/>
        <v>0</v>
      </c>
      <c r="Q341" s="75"/>
      <c r="R341" s="75"/>
      <c r="S341" s="75"/>
      <c r="T341" s="75"/>
      <c r="U341" s="75"/>
      <c r="V341" s="75"/>
      <c r="W341" s="75"/>
      <c r="X341" s="75"/>
      <c r="Y341" s="75"/>
      <c r="Z341" s="75"/>
      <c r="AA341" s="75"/>
      <c r="AB341" s="75"/>
      <c r="AC341" s="75"/>
      <c r="AD341" s="75"/>
      <c r="AE341" s="75"/>
      <c r="AF341" s="75"/>
      <c r="AG341" s="75"/>
      <c r="AH341" s="75"/>
      <c r="AI341" s="75"/>
      <c r="AJ341" s="75"/>
      <c r="AK341" s="75"/>
      <c r="AL341" s="75"/>
      <c r="AM341" s="75"/>
      <c r="AN341" s="75"/>
      <c r="AO341" s="75"/>
      <c r="AP341" s="75"/>
      <c r="AQ341" s="75"/>
      <c r="AR341" s="75"/>
      <c r="AS341" s="75"/>
      <c r="AT341" s="75"/>
      <c r="AU341" s="75"/>
      <c r="AV341" s="75"/>
      <c r="AW341" s="75"/>
      <c r="AX341" s="75"/>
      <c r="AY341" s="75"/>
      <c r="AZ341" s="75"/>
      <c r="BA341" s="75"/>
      <c r="BB341" s="75"/>
      <c r="BC341" s="75"/>
      <c r="BD341" s="75"/>
      <c r="BE341" s="75"/>
      <c r="BF341" s="75"/>
      <c r="BG341" s="75"/>
      <c r="BH341" s="75"/>
      <c r="BI341" s="75"/>
      <c r="BJ341" s="75"/>
      <c r="BK341" s="75"/>
      <c r="BL341" s="75"/>
      <c r="BM341" s="75"/>
      <c r="BN341" s="75"/>
      <c r="BO341" s="75"/>
      <c r="BP341" s="75"/>
      <c r="BQ341" s="75"/>
      <c r="BR341" s="75"/>
      <c r="BS341" s="75"/>
      <c r="BT341" s="75"/>
      <c r="BU341" s="75"/>
      <c r="BV341" s="75"/>
      <c r="BW341" s="75"/>
      <c r="BX341" s="75"/>
      <c r="BY341" s="75"/>
      <c r="BZ341" s="75"/>
      <c r="CA341" s="75"/>
      <c r="CB341" s="75"/>
      <c r="CC341" s="75"/>
      <c r="CD341" s="75"/>
      <c r="CE341" s="75"/>
      <c r="CF341" s="75"/>
      <c r="CG341" s="75"/>
      <c r="CH341" s="75"/>
      <c r="CI341" s="75"/>
      <c r="CJ341" s="75"/>
      <c r="CK341" s="75"/>
      <c r="CL341" s="75"/>
      <c r="CM341" s="75"/>
      <c r="CN341" s="75"/>
      <c r="CO341" s="75"/>
      <c r="CP341" s="75"/>
      <c r="CQ341" s="75"/>
      <c r="CR341" s="75"/>
      <c r="CS341" s="75"/>
      <c r="CT341" s="75"/>
      <c r="CU341" s="75"/>
      <c r="CV341" s="75"/>
      <c r="CW341" s="75"/>
      <c r="CX341" s="75"/>
      <c r="CY341" s="75"/>
      <c r="CZ341" s="75"/>
      <c r="DA341" s="75"/>
      <c r="DB341" s="75"/>
      <c r="DC341" s="75"/>
      <c r="DD341" s="75"/>
    </row>
    <row r="342" spans="1:108" x14ac:dyDescent="0.2">
      <c r="A342" s="70">
        <f t="shared" si="23"/>
        <v>45989</v>
      </c>
      <c r="B342" s="74"/>
      <c r="C342" s="74"/>
      <c r="D342" s="74"/>
      <c r="E342" s="74"/>
      <c r="F342" s="74"/>
      <c r="G342" s="74"/>
      <c r="H342" s="74"/>
      <c r="I342" s="74"/>
      <c r="J342" s="74"/>
      <c r="K342" s="74"/>
      <c r="L342" s="74"/>
      <c r="M342" s="74"/>
      <c r="N342" s="118" t="str">
        <f t="shared" si="20"/>
        <v/>
      </c>
      <c r="O342" s="99">
        <f t="shared" si="21"/>
        <v>0</v>
      </c>
      <c r="P342" s="99">
        <f t="shared" si="22"/>
        <v>0</v>
      </c>
      <c r="Q342" s="75"/>
      <c r="R342" s="75"/>
      <c r="S342" s="75"/>
      <c r="T342" s="75"/>
      <c r="U342" s="75"/>
      <c r="V342" s="75"/>
      <c r="W342" s="75"/>
      <c r="X342" s="75"/>
      <c r="Y342" s="75"/>
      <c r="Z342" s="75"/>
      <c r="AA342" s="75"/>
      <c r="AB342" s="75"/>
      <c r="AC342" s="75"/>
      <c r="AD342" s="75"/>
      <c r="AE342" s="75"/>
      <c r="AF342" s="75"/>
      <c r="AG342" s="75"/>
      <c r="AH342" s="75"/>
      <c r="AI342" s="75"/>
      <c r="AJ342" s="75"/>
      <c r="AK342" s="75"/>
      <c r="AL342" s="75"/>
      <c r="AM342" s="75"/>
      <c r="AN342" s="75"/>
      <c r="AO342" s="75"/>
      <c r="AP342" s="75"/>
      <c r="AQ342" s="75"/>
      <c r="AR342" s="75"/>
      <c r="AS342" s="75"/>
      <c r="AT342" s="75"/>
      <c r="AU342" s="75"/>
      <c r="AV342" s="75"/>
      <c r="AW342" s="75"/>
      <c r="AX342" s="75"/>
      <c r="AY342" s="75"/>
      <c r="AZ342" s="75"/>
      <c r="BA342" s="75"/>
      <c r="BB342" s="75"/>
      <c r="BC342" s="75"/>
      <c r="BD342" s="75"/>
      <c r="BE342" s="75"/>
      <c r="BF342" s="75"/>
      <c r="BG342" s="75"/>
      <c r="BH342" s="75"/>
      <c r="BI342" s="75"/>
      <c r="BJ342" s="75"/>
      <c r="BK342" s="75"/>
      <c r="BL342" s="75"/>
      <c r="BM342" s="75"/>
      <c r="BN342" s="75"/>
      <c r="BO342" s="75"/>
      <c r="BP342" s="75"/>
      <c r="BQ342" s="75"/>
      <c r="BR342" s="75"/>
      <c r="BS342" s="75"/>
      <c r="BT342" s="75"/>
      <c r="BU342" s="75"/>
      <c r="BV342" s="75"/>
      <c r="BW342" s="75"/>
      <c r="BX342" s="75"/>
      <c r="BY342" s="75"/>
      <c r="BZ342" s="75"/>
      <c r="CA342" s="75"/>
      <c r="CB342" s="75"/>
      <c r="CC342" s="75"/>
      <c r="CD342" s="75"/>
      <c r="CE342" s="75"/>
      <c r="CF342" s="75"/>
      <c r="CG342" s="75"/>
      <c r="CH342" s="75"/>
      <c r="CI342" s="75"/>
      <c r="CJ342" s="75"/>
      <c r="CK342" s="75"/>
      <c r="CL342" s="75"/>
      <c r="CM342" s="75"/>
      <c r="CN342" s="75"/>
      <c r="CO342" s="75"/>
      <c r="CP342" s="75"/>
      <c r="CQ342" s="75"/>
      <c r="CR342" s="75"/>
      <c r="CS342" s="75"/>
      <c r="CT342" s="75"/>
      <c r="CU342" s="75"/>
      <c r="CV342" s="75"/>
      <c r="CW342" s="75"/>
      <c r="CX342" s="75"/>
      <c r="CY342" s="75"/>
      <c r="CZ342" s="75"/>
      <c r="DA342" s="75"/>
      <c r="DB342" s="75"/>
      <c r="DC342" s="75"/>
      <c r="DD342" s="75"/>
    </row>
    <row r="343" spans="1:108" x14ac:dyDescent="0.2">
      <c r="A343" s="70">
        <f t="shared" si="23"/>
        <v>45990</v>
      </c>
      <c r="B343" s="74"/>
      <c r="C343" s="74"/>
      <c r="D343" s="74"/>
      <c r="E343" s="74"/>
      <c r="F343" s="74"/>
      <c r="G343" s="74"/>
      <c r="H343" s="74"/>
      <c r="I343" s="74"/>
      <c r="J343" s="74"/>
      <c r="K343" s="74"/>
      <c r="L343" s="74"/>
      <c r="M343" s="74"/>
      <c r="N343" s="118" t="str">
        <f t="shared" si="20"/>
        <v/>
      </c>
      <c r="O343" s="99">
        <f t="shared" si="21"/>
        <v>0</v>
      </c>
      <c r="P343" s="99">
        <f t="shared" si="22"/>
        <v>0</v>
      </c>
      <c r="Q343" s="75"/>
      <c r="R343" s="75"/>
      <c r="S343" s="75"/>
      <c r="T343" s="75"/>
      <c r="U343" s="75"/>
      <c r="V343" s="75"/>
      <c r="W343" s="75"/>
      <c r="X343" s="75"/>
      <c r="Y343" s="75"/>
      <c r="Z343" s="75"/>
      <c r="AA343" s="75"/>
      <c r="AB343" s="75"/>
      <c r="AC343" s="75"/>
      <c r="AD343" s="75"/>
      <c r="AE343" s="75"/>
      <c r="AF343" s="75"/>
      <c r="AG343" s="75"/>
      <c r="AH343" s="75"/>
      <c r="AI343" s="75"/>
      <c r="AJ343" s="75"/>
      <c r="AK343" s="75"/>
      <c r="AL343" s="75"/>
      <c r="AM343" s="75"/>
      <c r="AN343" s="75"/>
      <c r="AO343" s="75"/>
      <c r="AP343" s="75"/>
      <c r="AQ343" s="75"/>
      <c r="AR343" s="75"/>
      <c r="AS343" s="75"/>
      <c r="AT343" s="75"/>
      <c r="AU343" s="75"/>
      <c r="AV343" s="75"/>
      <c r="AW343" s="75"/>
      <c r="AX343" s="75"/>
      <c r="AY343" s="75"/>
      <c r="AZ343" s="75"/>
      <c r="BA343" s="75"/>
      <c r="BB343" s="75"/>
      <c r="BC343" s="75"/>
      <c r="BD343" s="75"/>
      <c r="BE343" s="75"/>
      <c r="BF343" s="75"/>
      <c r="BG343" s="75"/>
      <c r="BH343" s="75"/>
      <c r="BI343" s="75"/>
      <c r="BJ343" s="75"/>
      <c r="BK343" s="75"/>
      <c r="BL343" s="75"/>
      <c r="BM343" s="75"/>
      <c r="BN343" s="75"/>
      <c r="BO343" s="75"/>
      <c r="BP343" s="75"/>
      <c r="BQ343" s="75"/>
      <c r="BR343" s="75"/>
      <c r="BS343" s="75"/>
      <c r="BT343" s="75"/>
      <c r="BU343" s="75"/>
      <c r="BV343" s="75"/>
      <c r="BW343" s="75"/>
      <c r="BX343" s="75"/>
      <c r="BY343" s="75"/>
      <c r="BZ343" s="75"/>
      <c r="CA343" s="75"/>
      <c r="CB343" s="75"/>
      <c r="CC343" s="75"/>
      <c r="CD343" s="75"/>
      <c r="CE343" s="75"/>
      <c r="CF343" s="75"/>
      <c r="CG343" s="75"/>
      <c r="CH343" s="75"/>
      <c r="CI343" s="75"/>
      <c r="CJ343" s="75"/>
      <c r="CK343" s="75"/>
      <c r="CL343" s="75"/>
      <c r="CM343" s="75"/>
      <c r="CN343" s="75"/>
      <c r="CO343" s="75"/>
      <c r="CP343" s="75"/>
      <c r="CQ343" s="75"/>
      <c r="CR343" s="75"/>
      <c r="CS343" s="75"/>
      <c r="CT343" s="75"/>
      <c r="CU343" s="75"/>
      <c r="CV343" s="75"/>
      <c r="CW343" s="75"/>
      <c r="CX343" s="75"/>
      <c r="CY343" s="75"/>
      <c r="CZ343" s="75"/>
      <c r="DA343" s="75"/>
      <c r="DB343" s="75"/>
      <c r="DC343" s="75"/>
      <c r="DD343" s="75"/>
    </row>
    <row r="344" spans="1:108" x14ac:dyDescent="0.2">
      <c r="A344" s="70">
        <f t="shared" si="23"/>
        <v>45991</v>
      </c>
      <c r="B344" s="74"/>
      <c r="C344" s="74"/>
      <c r="D344" s="74"/>
      <c r="E344" s="74"/>
      <c r="F344" s="74"/>
      <c r="G344" s="74"/>
      <c r="H344" s="74"/>
      <c r="I344" s="74"/>
      <c r="J344" s="74"/>
      <c r="K344" s="74"/>
      <c r="L344" s="74"/>
      <c r="M344" s="74"/>
      <c r="N344" s="118" t="str">
        <f t="shared" si="20"/>
        <v/>
      </c>
      <c r="O344" s="99">
        <f t="shared" si="21"/>
        <v>0</v>
      </c>
      <c r="P344" s="99">
        <f t="shared" si="22"/>
        <v>0</v>
      </c>
      <c r="Q344" s="75"/>
      <c r="R344" s="75"/>
      <c r="S344" s="75"/>
      <c r="T344" s="75"/>
      <c r="U344" s="75"/>
      <c r="V344" s="75"/>
      <c r="W344" s="75"/>
      <c r="X344" s="75"/>
      <c r="Y344" s="75"/>
      <c r="Z344" s="75"/>
      <c r="AA344" s="75"/>
      <c r="AB344" s="75"/>
      <c r="AC344" s="75"/>
      <c r="AD344" s="75"/>
      <c r="AE344" s="75"/>
      <c r="AF344" s="75"/>
      <c r="AG344" s="75"/>
      <c r="AH344" s="75"/>
      <c r="AI344" s="75"/>
      <c r="AJ344" s="75"/>
      <c r="AK344" s="75"/>
      <c r="AL344" s="75"/>
      <c r="AM344" s="75"/>
      <c r="AN344" s="75"/>
      <c r="AO344" s="75"/>
      <c r="AP344" s="75"/>
      <c r="AQ344" s="75"/>
      <c r="AR344" s="75"/>
      <c r="AS344" s="75"/>
      <c r="AT344" s="75"/>
      <c r="AU344" s="75"/>
      <c r="AV344" s="75"/>
      <c r="AW344" s="75"/>
      <c r="AX344" s="75"/>
      <c r="AY344" s="75"/>
      <c r="AZ344" s="75"/>
      <c r="BA344" s="75"/>
      <c r="BB344" s="75"/>
      <c r="BC344" s="75"/>
      <c r="BD344" s="75"/>
      <c r="BE344" s="75"/>
      <c r="BF344" s="75"/>
      <c r="BG344" s="75"/>
      <c r="BH344" s="75"/>
      <c r="BI344" s="75"/>
      <c r="BJ344" s="75"/>
      <c r="BK344" s="75"/>
      <c r="BL344" s="75"/>
      <c r="BM344" s="75"/>
      <c r="BN344" s="75"/>
      <c r="BO344" s="75"/>
      <c r="BP344" s="75"/>
      <c r="BQ344" s="75"/>
      <c r="BR344" s="75"/>
      <c r="BS344" s="75"/>
      <c r="BT344" s="75"/>
      <c r="BU344" s="75"/>
      <c r="BV344" s="75"/>
      <c r="BW344" s="75"/>
      <c r="BX344" s="75"/>
      <c r="BY344" s="75"/>
      <c r="BZ344" s="75"/>
      <c r="CA344" s="75"/>
      <c r="CB344" s="75"/>
      <c r="CC344" s="75"/>
      <c r="CD344" s="75"/>
      <c r="CE344" s="75"/>
      <c r="CF344" s="75"/>
      <c r="CG344" s="75"/>
      <c r="CH344" s="75"/>
      <c r="CI344" s="75"/>
      <c r="CJ344" s="75"/>
      <c r="CK344" s="75"/>
      <c r="CL344" s="75"/>
      <c r="CM344" s="75"/>
      <c r="CN344" s="75"/>
      <c r="CO344" s="75"/>
      <c r="CP344" s="75"/>
      <c r="CQ344" s="75"/>
      <c r="CR344" s="75"/>
      <c r="CS344" s="75"/>
      <c r="CT344" s="75"/>
      <c r="CU344" s="75"/>
      <c r="CV344" s="75"/>
      <c r="CW344" s="75"/>
      <c r="CX344" s="75"/>
      <c r="CY344" s="75"/>
      <c r="CZ344" s="75"/>
      <c r="DA344" s="75"/>
      <c r="DB344" s="75"/>
      <c r="DC344" s="75"/>
      <c r="DD344" s="75"/>
    </row>
    <row r="345" spans="1:108" x14ac:dyDescent="0.2">
      <c r="A345" s="70">
        <f t="shared" si="23"/>
        <v>45992</v>
      </c>
      <c r="B345" s="74"/>
      <c r="C345" s="74"/>
      <c r="D345" s="74"/>
      <c r="E345" s="74"/>
      <c r="F345" s="74"/>
      <c r="G345" s="74"/>
      <c r="H345" s="74"/>
      <c r="I345" s="74"/>
      <c r="J345" s="74"/>
      <c r="K345" s="74"/>
      <c r="L345" s="74"/>
      <c r="M345" s="74"/>
      <c r="N345" s="118" t="str">
        <f t="shared" si="20"/>
        <v/>
      </c>
      <c r="O345" s="99">
        <f t="shared" si="21"/>
        <v>0</v>
      </c>
      <c r="P345" s="99">
        <f t="shared" si="22"/>
        <v>0</v>
      </c>
      <c r="Q345" s="75"/>
      <c r="R345" s="75"/>
      <c r="S345" s="75"/>
      <c r="T345" s="75"/>
      <c r="U345" s="75"/>
      <c r="V345" s="75"/>
      <c r="W345" s="75"/>
      <c r="X345" s="75"/>
      <c r="Y345" s="75"/>
      <c r="Z345" s="75"/>
      <c r="AA345" s="75"/>
      <c r="AB345" s="75"/>
      <c r="AC345" s="75"/>
      <c r="AD345" s="75"/>
      <c r="AE345" s="75"/>
      <c r="AF345" s="75"/>
      <c r="AG345" s="75"/>
      <c r="AH345" s="75"/>
      <c r="AI345" s="75"/>
      <c r="AJ345" s="75"/>
      <c r="AK345" s="75"/>
      <c r="AL345" s="75"/>
      <c r="AM345" s="75"/>
      <c r="AN345" s="75"/>
      <c r="AO345" s="75"/>
      <c r="AP345" s="75"/>
      <c r="AQ345" s="75"/>
      <c r="AR345" s="75"/>
      <c r="AS345" s="75"/>
      <c r="AT345" s="75"/>
      <c r="AU345" s="75"/>
      <c r="AV345" s="75"/>
      <c r="AW345" s="75"/>
      <c r="AX345" s="75"/>
      <c r="AY345" s="75"/>
      <c r="AZ345" s="75"/>
      <c r="BA345" s="75"/>
      <c r="BB345" s="75"/>
      <c r="BC345" s="75"/>
      <c r="BD345" s="75"/>
      <c r="BE345" s="75"/>
      <c r="BF345" s="75"/>
      <c r="BG345" s="75"/>
      <c r="BH345" s="75"/>
      <c r="BI345" s="75"/>
      <c r="BJ345" s="75"/>
      <c r="BK345" s="75"/>
      <c r="BL345" s="75"/>
      <c r="BM345" s="75"/>
      <c r="BN345" s="75"/>
      <c r="BO345" s="75"/>
      <c r="BP345" s="75"/>
      <c r="BQ345" s="75"/>
      <c r="BR345" s="75"/>
      <c r="BS345" s="75"/>
      <c r="BT345" s="75"/>
      <c r="BU345" s="75"/>
      <c r="BV345" s="75"/>
      <c r="BW345" s="75"/>
      <c r="BX345" s="75"/>
      <c r="BY345" s="75"/>
      <c r="BZ345" s="75"/>
      <c r="CA345" s="75"/>
      <c r="CB345" s="75"/>
      <c r="CC345" s="75"/>
      <c r="CD345" s="75"/>
      <c r="CE345" s="75"/>
      <c r="CF345" s="75"/>
      <c r="CG345" s="75"/>
      <c r="CH345" s="75"/>
      <c r="CI345" s="75"/>
      <c r="CJ345" s="75"/>
      <c r="CK345" s="75"/>
      <c r="CL345" s="75"/>
      <c r="CM345" s="75"/>
      <c r="CN345" s="75"/>
      <c r="CO345" s="75"/>
      <c r="CP345" s="75"/>
      <c r="CQ345" s="75"/>
      <c r="CR345" s="75"/>
      <c r="CS345" s="75"/>
      <c r="CT345" s="75"/>
      <c r="CU345" s="75"/>
      <c r="CV345" s="75"/>
      <c r="CW345" s="75"/>
      <c r="CX345" s="75"/>
      <c r="CY345" s="75"/>
      <c r="CZ345" s="75"/>
      <c r="DA345" s="75"/>
      <c r="DB345" s="75"/>
      <c r="DC345" s="75"/>
      <c r="DD345" s="75"/>
    </row>
    <row r="346" spans="1:108" x14ac:dyDescent="0.2">
      <c r="A346" s="70">
        <f t="shared" si="23"/>
        <v>45993</v>
      </c>
      <c r="B346" s="74"/>
      <c r="C346" s="74"/>
      <c r="D346" s="74"/>
      <c r="E346" s="74"/>
      <c r="F346" s="74"/>
      <c r="G346" s="74"/>
      <c r="H346" s="74"/>
      <c r="I346" s="74"/>
      <c r="J346" s="74"/>
      <c r="K346" s="74"/>
      <c r="L346" s="74"/>
      <c r="M346" s="74"/>
      <c r="N346" s="118" t="str">
        <f t="shared" si="20"/>
        <v/>
      </c>
      <c r="O346" s="99">
        <f t="shared" si="21"/>
        <v>0</v>
      </c>
      <c r="P346" s="99">
        <f t="shared" si="22"/>
        <v>0</v>
      </c>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c r="AX346" s="75"/>
      <c r="AY346" s="75"/>
      <c r="AZ346" s="75"/>
      <c r="BA346" s="75"/>
      <c r="BB346" s="75"/>
      <c r="BC346" s="75"/>
      <c r="BD346" s="75"/>
      <c r="BE346" s="75"/>
      <c r="BF346" s="75"/>
      <c r="BG346" s="75"/>
      <c r="BH346" s="75"/>
      <c r="BI346" s="75"/>
      <c r="BJ346" s="75"/>
      <c r="BK346" s="75"/>
      <c r="BL346" s="75"/>
      <c r="BM346" s="75"/>
      <c r="BN346" s="75"/>
      <c r="BO346" s="75"/>
      <c r="BP346" s="75"/>
      <c r="BQ346" s="75"/>
      <c r="BR346" s="75"/>
      <c r="BS346" s="75"/>
      <c r="BT346" s="75"/>
      <c r="BU346" s="75"/>
      <c r="BV346" s="75"/>
      <c r="BW346" s="75"/>
      <c r="BX346" s="75"/>
      <c r="BY346" s="75"/>
      <c r="BZ346" s="75"/>
      <c r="CA346" s="75"/>
      <c r="CB346" s="75"/>
      <c r="CC346" s="75"/>
      <c r="CD346" s="75"/>
      <c r="CE346" s="75"/>
      <c r="CF346" s="75"/>
      <c r="CG346" s="75"/>
      <c r="CH346" s="75"/>
      <c r="CI346" s="75"/>
      <c r="CJ346" s="75"/>
      <c r="CK346" s="75"/>
      <c r="CL346" s="75"/>
      <c r="CM346" s="75"/>
      <c r="CN346" s="75"/>
      <c r="CO346" s="75"/>
      <c r="CP346" s="75"/>
      <c r="CQ346" s="75"/>
      <c r="CR346" s="75"/>
      <c r="CS346" s="75"/>
      <c r="CT346" s="75"/>
      <c r="CU346" s="75"/>
      <c r="CV346" s="75"/>
      <c r="CW346" s="75"/>
      <c r="CX346" s="75"/>
      <c r="CY346" s="75"/>
      <c r="CZ346" s="75"/>
      <c r="DA346" s="75"/>
      <c r="DB346" s="75"/>
      <c r="DC346" s="75"/>
      <c r="DD346" s="75"/>
    </row>
    <row r="347" spans="1:108" x14ac:dyDescent="0.2">
      <c r="A347" s="70">
        <f t="shared" si="23"/>
        <v>45994</v>
      </c>
      <c r="B347" s="74"/>
      <c r="C347" s="74"/>
      <c r="D347" s="74"/>
      <c r="E347" s="74"/>
      <c r="F347" s="74"/>
      <c r="G347" s="74"/>
      <c r="H347" s="74"/>
      <c r="I347" s="74"/>
      <c r="J347" s="74"/>
      <c r="K347" s="74"/>
      <c r="L347" s="74"/>
      <c r="M347" s="74"/>
      <c r="N347" s="118" t="str">
        <f t="shared" si="20"/>
        <v/>
      </c>
      <c r="O347" s="99">
        <f t="shared" si="21"/>
        <v>0</v>
      </c>
      <c r="P347" s="99">
        <f t="shared" si="22"/>
        <v>0</v>
      </c>
      <c r="Q347" s="75"/>
      <c r="R347" s="75"/>
      <c r="S347" s="75"/>
      <c r="T347" s="75"/>
      <c r="U347" s="75"/>
      <c r="V347" s="75"/>
      <c r="W347" s="75"/>
      <c r="X347" s="75"/>
      <c r="Y347" s="75"/>
      <c r="Z347" s="75"/>
      <c r="AA347" s="75"/>
      <c r="AB347" s="75"/>
      <c r="AC347" s="75"/>
      <c r="AD347" s="75"/>
      <c r="AE347" s="75"/>
      <c r="AF347" s="75"/>
      <c r="AG347" s="75"/>
      <c r="AH347" s="75"/>
      <c r="AI347" s="75"/>
      <c r="AJ347" s="75"/>
      <c r="AK347" s="75"/>
      <c r="AL347" s="75"/>
      <c r="AM347" s="75"/>
      <c r="AN347" s="75"/>
      <c r="AO347" s="75"/>
      <c r="AP347" s="75"/>
      <c r="AQ347" s="75"/>
      <c r="AR347" s="75"/>
      <c r="AS347" s="75"/>
      <c r="AT347" s="75"/>
      <c r="AU347" s="75"/>
      <c r="AV347" s="75"/>
      <c r="AW347" s="75"/>
      <c r="AX347" s="75"/>
      <c r="AY347" s="75"/>
      <c r="AZ347" s="75"/>
      <c r="BA347" s="75"/>
      <c r="BB347" s="75"/>
      <c r="BC347" s="75"/>
      <c r="BD347" s="75"/>
      <c r="BE347" s="75"/>
      <c r="BF347" s="75"/>
      <c r="BG347" s="75"/>
      <c r="BH347" s="75"/>
      <c r="BI347" s="75"/>
      <c r="BJ347" s="75"/>
      <c r="BK347" s="75"/>
      <c r="BL347" s="75"/>
      <c r="BM347" s="75"/>
      <c r="BN347" s="75"/>
      <c r="BO347" s="75"/>
      <c r="BP347" s="75"/>
      <c r="BQ347" s="75"/>
      <c r="BR347" s="75"/>
      <c r="BS347" s="75"/>
      <c r="BT347" s="75"/>
      <c r="BU347" s="75"/>
      <c r="BV347" s="75"/>
      <c r="BW347" s="75"/>
      <c r="BX347" s="75"/>
      <c r="BY347" s="75"/>
      <c r="BZ347" s="75"/>
      <c r="CA347" s="75"/>
      <c r="CB347" s="75"/>
      <c r="CC347" s="75"/>
      <c r="CD347" s="75"/>
      <c r="CE347" s="75"/>
      <c r="CF347" s="75"/>
      <c r="CG347" s="75"/>
      <c r="CH347" s="75"/>
      <c r="CI347" s="75"/>
      <c r="CJ347" s="75"/>
      <c r="CK347" s="75"/>
      <c r="CL347" s="75"/>
      <c r="CM347" s="75"/>
      <c r="CN347" s="75"/>
      <c r="CO347" s="75"/>
      <c r="CP347" s="75"/>
      <c r="CQ347" s="75"/>
      <c r="CR347" s="75"/>
      <c r="CS347" s="75"/>
      <c r="CT347" s="75"/>
      <c r="CU347" s="75"/>
      <c r="CV347" s="75"/>
      <c r="CW347" s="75"/>
      <c r="CX347" s="75"/>
      <c r="CY347" s="75"/>
      <c r="CZ347" s="75"/>
      <c r="DA347" s="75"/>
      <c r="DB347" s="75"/>
      <c r="DC347" s="75"/>
      <c r="DD347" s="75"/>
    </row>
    <row r="348" spans="1:108" x14ac:dyDescent="0.2">
      <c r="A348" s="70">
        <f t="shared" si="23"/>
        <v>45995</v>
      </c>
      <c r="B348" s="74"/>
      <c r="C348" s="74"/>
      <c r="D348" s="74"/>
      <c r="E348" s="74"/>
      <c r="F348" s="74"/>
      <c r="G348" s="74"/>
      <c r="H348" s="74"/>
      <c r="I348" s="74"/>
      <c r="J348" s="74"/>
      <c r="K348" s="74"/>
      <c r="L348" s="74"/>
      <c r="M348" s="74"/>
      <c r="N348" s="118" t="str">
        <f t="shared" si="20"/>
        <v/>
      </c>
      <c r="O348" s="99">
        <f t="shared" si="21"/>
        <v>0</v>
      </c>
      <c r="P348" s="99">
        <f t="shared" si="22"/>
        <v>0</v>
      </c>
      <c r="Q348" s="75"/>
      <c r="R348" s="75"/>
      <c r="S348" s="75"/>
      <c r="T348" s="75"/>
      <c r="U348" s="75"/>
      <c r="V348" s="75"/>
      <c r="W348" s="75"/>
      <c r="X348" s="75"/>
      <c r="Y348" s="75"/>
      <c r="Z348" s="75"/>
      <c r="AA348" s="75"/>
      <c r="AB348" s="75"/>
      <c r="AC348" s="75"/>
      <c r="AD348" s="75"/>
      <c r="AE348" s="75"/>
      <c r="AF348" s="75"/>
      <c r="AG348" s="75"/>
      <c r="AH348" s="75"/>
      <c r="AI348" s="75"/>
      <c r="AJ348" s="75"/>
      <c r="AK348" s="75"/>
      <c r="AL348" s="75"/>
      <c r="AM348" s="75"/>
      <c r="AN348" s="75"/>
      <c r="AO348" s="75"/>
      <c r="AP348" s="75"/>
      <c r="AQ348" s="75"/>
      <c r="AR348" s="75"/>
      <c r="AS348" s="75"/>
      <c r="AT348" s="75"/>
      <c r="AU348" s="75"/>
      <c r="AV348" s="75"/>
      <c r="AW348" s="75"/>
      <c r="AX348" s="75"/>
      <c r="AY348" s="75"/>
      <c r="AZ348" s="75"/>
      <c r="BA348" s="75"/>
      <c r="BB348" s="75"/>
      <c r="BC348" s="75"/>
      <c r="BD348" s="75"/>
      <c r="BE348" s="75"/>
      <c r="BF348" s="75"/>
      <c r="BG348" s="75"/>
      <c r="BH348" s="75"/>
      <c r="BI348" s="75"/>
      <c r="BJ348" s="75"/>
      <c r="BK348" s="75"/>
      <c r="BL348" s="75"/>
      <c r="BM348" s="75"/>
      <c r="BN348" s="75"/>
      <c r="BO348" s="75"/>
      <c r="BP348" s="75"/>
      <c r="BQ348" s="75"/>
      <c r="BR348" s="75"/>
      <c r="BS348" s="75"/>
      <c r="BT348" s="75"/>
      <c r="BU348" s="75"/>
      <c r="BV348" s="75"/>
      <c r="BW348" s="75"/>
      <c r="BX348" s="75"/>
      <c r="BY348" s="75"/>
      <c r="BZ348" s="75"/>
      <c r="CA348" s="75"/>
      <c r="CB348" s="75"/>
      <c r="CC348" s="75"/>
      <c r="CD348" s="75"/>
      <c r="CE348" s="75"/>
      <c r="CF348" s="75"/>
      <c r="CG348" s="75"/>
      <c r="CH348" s="75"/>
      <c r="CI348" s="75"/>
      <c r="CJ348" s="75"/>
      <c r="CK348" s="75"/>
      <c r="CL348" s="75"/>
      <c r="CM348" s="75"/>
      <c r="CN348" s="75"/>
      <c r="CO348" s="75"/>
      <c r="CP348" s="75"/>
      <c r="CQ348" s="75"/>
      <c r="CR348" s="75"/>
      <c r="CS348" s="75"/>
      <c r="CT348" s="75"/>
      <c r="CU348" s="75"/>
      <c r="CV348" s="75"/>
      <c r="CW348" s="75"/>
      <c r="CX348" s="75"/>
      <c r="CY348" s="75"/>
      <c r="CZ348" s="75"/>
      <c r="DA348" s="75"/>
      <c r="DB348" s="75"/>
      <c r="DC348" s="75"/>
      <c r="DD348" s="75"/>
    </row>
    <row r="349" spans="1:108" x14ac:dyDescent="0.2">
      <c r="A349" s="70">
        <f t="shared" si="23"/>
        <v>45996</v>
      </c>
      <c r="B349" s="74"/>
      <c r="C349" s="74"/>
      <c r="D349" s="74"/>
      <c r="E349" s="74"/>
      <c r="F349" s="74"/>
      <c r="G349" s="74"/>
      <c r="H349" s="74"/>
      <c r="I349" s="74"/>
      <c r="J349" s="74"/>
      <c r="K349" s="74"/>
      <c r="L349" s="74"/>
      <c r="M349" s="74"/>
      <c r="N349" s="118" t="str">
        <f t="shared" si="20"/>
        <v/>
      </c>
      <c r="O349" s="99">
        <f t="shared" si="21"/>
        <v>0</v>
      </c>
      <c r="P349" s="99">
        <f t="shared" si="22"/>
        <v>0</v>
      </c>
      <c r="Q349" s="75"/>
      <c r="R349" s="75"/>
      <c r="S349" s="75"/>
      <c r="T349" s="75"/>
      <c r="U349" s="75"/>
      <c r="V349" s="75"/>
      <c r="W349" s="75"/>
      <c r="X349" s="75"/>
      <c r="Y349" s="75"/>
      <c r="Z349" s="75"/>
      <c r="AA349" s="75"/>
      <c r="AB349" s="75"/>
      <c r="AC349" s="75"/>
      <c r="AD349" s="75"/>
      <c r="AE349" s="75"/>
      <c r="AF349" s="75"/>
      <c r="AG349" s="75"/>
      <c r="AH349" s="75"/>
      <c r="AI349" s="75"/>
      <c r="AJ349" s="75"/>
      <c r="AK349" s="75"/>
      <c r="AL349" s="75"/>
      <c r="AM349" s="75"/>
      <c r="AN349" s="75"/>
      <c r="AO349" s="75"/>
      <c r="AP349" s="75"/>
      <c r="AQ349" s="75"/>
      <c r="AR349" s="75"/>
      <c r="AS349" s="75"/>
      <c r="AT349" s="75"/>
      <c r="AU349" s="75"/>
      <c r="AV349" s="75"/>
      <c r="AW349" s="75"/>
      <c r="AX349" s="75"/>
      <c r="AY349" s="75"/>
      <c r="AZ349" s="75"/>
      <c r="BA349" s="75"/>
      <c r="BB349" s="75"/>
      <c r="BC349" s="75"/>
      <c r="BD349" s="75"/>
      <c r="BE349" s="75"/>
      <c r="BF349" s="75"/>
      <c r="BG349" s="75"/>
      <c r="BH349" s="75"/>
      <c r="BI349" s="75"/>
      <c r="BJ349" s="75"/>
      <c r="BK349" s="75"/>
      <c r="BL349" s="75"/>
      <c r="BM349" s="75"/>
      <c r="BN349" s="75"/>
      <c r="BO349" s="75"/>
      <c r="BP349" s="75"/>
      <c r="BQ349" s="75"/>
      <c r="BR349" s="75"/>
      <c r="BS349" s="75"/>
      <c r="BT349" s="75"/>
      <c r="BU349" s="75"/>
      <c r="BV349" s="75"/>
      <c r="BW349" s="75"/>
      <c r="BX349" s="75"/>
      <c r="BY349" s="75"/>
      <c r="BZ349" s="75"/>
      <c r="CA349" s="75"/>
      <c r="CB349" s="75"/>
      <c r="CC349" s="75"/>
      <c r="CD349" s="75"/>
      <c r="CE349" s="75"/>
      <c r="CF349" s="75"/>
      <c r="CG349" s="75"/>
      <c r="CH349" s="75"/>
      <c r="CI349" s="75"/>
      <c r="CJ349" s="75"/>
      <c r="CK349" s="75"/>
      <c r="CL349" s="75"/>
      <c r="CM349" s="75"/>
      <c r="CN349" s="75"/>
      <c r="CO349" s="75"/>
      <c r="CP349" s="75"/>
      <c r="CQ349" s="75"/>
      <c r="CR349" s="75"/>
      <c r="CS349" s="75"/>
      <c r="CT349" s="75"/>
      <c r="CU349" s="75"/>
      <c r="CV349" s="75"/>
      <c r="CW349" s="75"/>
      <c r="CX349" s="75"/>
      <c r="CY349" s="75"/>
      <c r="CZ349" s="75"/>
      <c r="DA349" s="75"/>
      <c r="DB349" s="75"/>
      <c r="DC349" s="75"/>
      <c r="DD349" s="75"/>
    </row>
    <row r="350" spans="1:108" x14ac:dyDescent="0.2">
      <c r="A350" s="70">
        <f t="shared" si="23"/>
        <v>45997</v>
      </c>
      <c r="B350" s="74"/>
      <c r="C350" s="74"/>
      <c r="D350" s="74"/>
      <c r="E350" s="74"/>
      <c r="F350" s="74"/>
      <c r="G350" s="74"/>
      <c r="H350" s="74"/>
      <c r="I350" s="74"/>
      <c r="J350" s="74"/>
      <c r="K350" s="74"/>
      <c r="L350" s="74"/>
      <c r="M350" s="74"/>
      <c r="N350" s="118" t="str">
        <f t="shared" si="20"/>
        <v/>
      </c>
      <c r="O350" s="99">
        <f t="shared" si="21"/>
        <v>0</v>
      </c>
      <c r="P350" s="99">
        <f t="shared" si="22"/>
        <v>0</v>
      </c>
      <c r="Q350" s="75"/>
      <c r="R350" s="75"/>
      <c r="S350" s="75"/>
      <c r="T350" s="75"/>
      <c r="U350" s="75"/>
      <c r="V350" s="75"/>
      <c r="W350" s="75"/>
      <c r="X350" s="75"/>
      <c r="Y350" s="75"/>
      <c r="Z350" s="75"/>
      <c r="AA350" s="75"/>
      <c r="AB350" s="75"/>
      <c r="AC350" s="75"/>
      <c r="AD350" s="75"/>
      <c r="AE350" s="75"/>
      <c r="AF350" s="75"/>
      <c r="AG350" s="75"/>
      <c r="AH350" s="75"/>
      <c r="AI350" s="75"/>
      <c r="AJ350" s="75"/>
      <c r="AK350" s="75"/>
      <c r="AL350" s="75"/>
      <c r="AM350" s="75"/>
      <c r="AN350" s="75"/>
      <c r="AO350" s="75"/>
      <c r="AP350" s="75"/>
      <c r="AQ350" s="75"/>
      <c r="AR350" s="75"/>
      <c r="AS350" s="75"/>
      <c r="AT350" s="75"/>
      <c r="AU350" s="75"/>
      <c r="AV350" s="75"/>
      <c r="AW350" s="75"/>
      <c r="AX350" s="75"/>
      <c r="AY350" s="75"/>
      <c r="AZ350" s="75"/>
      <c r="BA350" s="75"/>
      <c r="BB350" s="75"/>
      <c r="BC350" s="75"/>
      <c r="BD350" s="75"/>
      <c r="BE350" s="75"/>
      <c r="BF350" s="75"/>
      <c r="BG350" s="75"/>
      <c r="BH350" s="75"/>
      <c r="BI350" s="75"/>
      <c r="BJ350" s="75"/>
      <c r="BK350" s="75"/>
      <c r="BL350" s="75"/>
      <c r="BM350" s="75"/>
      <c r="BN350" s="75"/>
      <c r="BO350" s="75"/>
      <c r="BP350" s="75"/>
      <c r="BQ350" s="75"/>
      <c r="BR350" s="75"/>
      <c r="BS350" s="75"/>
      <c r="BT350" s="75"/>
      <c r="BU350" s="75"/>
      <c r="BV350" s="75"/>
      <c r="BW350" s="75"/>
      <c r="BX350" s="75"/>
      <c r="BY350" s="75"/>
      <c r="BZ350" s="75"/>
      <c r="CA350" s="75"/>
      <c r="CB350" s="75"/>
      <c r="CC350" s="75"/>
      <c r="CD350" s="75"/>
      <c r="CE350" s="75"/>
      <c r="CF350" s="75"/>
      <c r="CG350" s="75"/>
      <c r="CH350" s="75"/>
      <c r="CI350" s="75"/>
      <c r="CJ350" s="75"/>
      <c r="CK350" s="75"/>
      <c r="CL350" s="75"/>
      <c r="CM350" s="75"/>
      <c r="CN350" s="75"/>
      <c r="CO350" s="75"/>
      <c r="CP350" s="75"/>
      <c r="CQ350" s="75"/>
      <c r="CR350" s="75"/>
      <c r="CS350" s="75"/>
      <c r="CT350" s="75"/>
      <c r="CU350" s="75"/>
      <c r="CV350" s="75"/>
      <c r="CW350" s="75"/>
      <c r="CX350" s="75"/>
      <c r="CY350" s="75"/>
      <c r="CZ350" s="75"/>
      <c r="DA350" s="75"/>
      <c r="DB350" s="75"/>
      <c r="DC350" s="75"/>
      <c r="DD350" s="75"/>
    </row>
    <row r="351" spans="1:108" x14ac:dyDescent="0.2">
      <c r="A351" s="70">
        <f t="shared" si="23"/>
        <v>45998</v>
      </c>
      <c r="B351" s="74"/>
      <c r="C351" s="74"/>
      <c r="D351" s="74"/>
      <c r="E351" s="74"/>
      <c r="F351" s="74"/>
      <c r="G351" s="74"/>
      <c r="H351" s="74"/>
      <c r="I351" s="74"/>
      <c r="J351" s="74"/>
      <c r="K351" s="74"/>
      <c r="L351" s="74"/>
      <c r="M351" s="74"/>
      <c r="N351" s="118" t="str">
        <f t="shared" si="20"/>
        <v/>
      </c>
      <c r="O351" s="99">
        <f t="shared" si="21"/>
        <v>0</v>
      </c>
      <c r="P351" s="99">
        <f t="shared" si="22"/>
        <v>0</v>
      </c>
      <c r="Q351" s="75"/>
      <c r="R351" s="75"/>
      <c r="S351" s="75"/>
      <c r="T351" s="75"/>
      <c r="U351" s="75"/>
      <c r="V351" s="75"/>
      <c r="W351" s="75"/>
      <c r="X351" s="75"/>
      <c r="Y351" s="75"/>
      <c r="Z351" s="75"/>
      <c r="AA351" s="75"/>
      <c r="AB351" s="75"/>
      <c r="AC351" s="75"/>
      <c r="AD351" s="75"/>
      <c r="AE351" s="75"/>
      <c r="AF351" s="75"/>
      <c r="AG351" s="75"/>
      <c r="AH351" s="75"/>
      <c r="AI351" s="75"/>
      <c r="AJ351" s="75"/>
      <c r="AK351" s="75"/>
      <c r="AL351" s="75"/>
      <c r="AM351" s="75"/>
      <c r="AN351" s="75"/>
      <c r="AO351" s="75"/>
      <c r="AP351" s="75"/>
      <c r="AQ351" s="75"/>
      <c r="AR351" s="75"/>
      <c r="AS351" s="75"/>
      <c r="AT351" s="75"/>
      <c r="AU351" s="75"/>
      <c r="AV351" s="75"/>
      <c r="AW351" s="75"/>
      <c r="AX351" s="75"/>
      <c r="AY351" s="75"/>
      <c r="AZ351" s="75"/>
      <c r="BA351" s="75"/>
      <c r="BB351" s="75"/>
      <c r="BC351" s="75"/>
      <c r="BD351" s="75"/>
      <c r="BE351" s="75"/>
      <c r="BF351" s="75"/>
      <c r="BG351" s="75"/>
      <c r="BH351" s="75"/>
      <c r="BI351" s="75"/>
      <c r="BJ351" s="75"/>
      <c r="BK351" s="75"/>
      <c r="BL351" s="75"/>
      <c r="BM351" s="75"/>
      <c r="BN351" s="75"/>
      <c r="BO351" s="75"/>
      <c r="BP351" s="75"/>
      <c r="BQ351" s="75"/>
      <c r="BR351" s="75"/>
      <c r="BS351" s="75"/>
      <c r="BT351" s="75"/>
      <c r="BU351" s="75"/>
      <c r="BV351" s="75"/>
      <c r="BW351" s="75"/>
      <c r="BX351" s="75"/>
      <c r="BY351" s="75"/>
      <c r="BZ351" s="75"/>
      <c r="CA351" s="75"/>
      <c r="CB351" s="75"/>
      <c r="CC351" s="75"/>
      <c r="CD351" s="75"/>
      <c r="CE351" s="75"/>
      <c r="CF351" s="75"/>
      <c r="CG351" s="75"/>
      <c r="CH351" s="75"/>
      <c r="CI351" s="75"/>
      <c r="CJ351" s="75"/>
      <c r="CK351" s="75"/>
      <c r="CL351" s="75"/>
      <c r="CM351" s="75"/>
      <c r="CN351" s="75"/>
      <c r="CO351" s="75"/>
      <c r="CP351" s="75"/>
      <c r="CQ351" s="75"/>
      <c r="CR351" s="75"/>
      <c r="CS351" s="75"/>
      <c r="CT351" s="75"/>
      <c r="CU351" s="75"/>
      <c r="CV351" s="75"/>
      <c r="CW351" s="75"/>
      <c r="CX351" s="75"/>
      <c r="CY351" s="75"/>
      <c r="CZ351" s="75"/>
      <c r="DA351" s="75"/>
      <c r="DB351" s="75"/>
      <c r="DC351" s="75"/>
      <c r="DD351" s="75"/>
    </row>
    <row r="352" spans="1:108" x14ac:dyDescent="0.2">
      <c r="A352" s="70">
        <f t="shared" si="23"/>
        <v>45999</v>
      </c>
      <c r="B352" s="74"/>
      <c r="C352" s="74"/>
      <c r="D352" s="74"/>
      <c r="E352" s="74"/>
      <c r="F352" s="74"/>
      <c r="G352" s="74"/>
      <c r="H352" s="74"/>
      <c r="I352" s="74"/>
      <c r="J352" s="74"/>
      <c r="K352" s="74"/>
      <c r="L352" s="74"/>
      <c r="M352" s="74"/>
      <c r="N352" s="118" t="str">
        <f t="shared" si="20"/>
        <v/>
      </c>
      <c r="O352" s="99">
        <f t="shared" si="21"/>
        <v>0</v>
      </c>
      <c r="P352" s="99">
        <f t="shared" si="22"/>
        <v>0</v>
      </c>
      <c r="Q352" s="75"/>
      <c r="R352" s="75"/>
      <c r="S352" s="75"/>
      <c r="T352" s="75"/>
      <c r="U352" s="75"/>
      <c r="V352" s="75"/>
      <c r="W352" s="75"/>
      <c r="X352" s="75"/>
      <c r="Y352" s="75"/>
      <c r="Z352" s="75"/>
      <c r="AA352" s="75"/>
      <c r="AB352" s="75"/>
      <c r="AC352" s="75"/>
      <c r="AD352" s="75"/>
      <c r="AE352" s="75"/>
      <c r="AF352" s="75"/>
      <c r="AG352" s="75"/>
      <c r="AH352" s="75"/>
      <c r="AI352" s="75"/>
      <c r="AJ352" s="75"/>
      <c r="AK352" s="75"/>
      <c r="AL352" s="75"/>
      <c r="AM352" s="75"/>
      <c r="AN352" s="75"/>
      <c r="AO352" s="75"/>
      <c r="AP352" s="75"/>
      <c r="AQ352" s="75"/>
      <c r="AR352" s="75"/>
      <c r="AS352" s="75"/>
      <c r="AT352" s="75"/>
      <c r="AU352" s="75"/>
      <c r="AV352" s="75"/>
      <c r="AW352" s="75"/>
      <c r="AX352" s="75"/>
      <c r="AY352" s="75"/>
      <c r="AZ352" s="75"/>
      <c r="BA352" s="75"/>
      <c r="BB352" s="75"/>
      <c r="BC352" s="75"/>
      <c r="BD352" s="75"/>
      <c r="BE352" s="75"/>
      <c r="BF352" s="75"/>
      <c r="BG352" s="75"/>
      <c r="BH352" s="75"/>
      <c r="BI352" s="75"/>
      <c r="BJ352" s="75"/>
      <c r="BK352" s="75"/>
      <c r="BL352" s="75"/>
      <c r="BM352" s="75"/>
      <c r="BN352" s="75"/>
      <c r="BO352" s="75"/>
      <c r="BP352" s="75"/>
      <c r="BQ352" s="75"/>
      <c r="BR352" s="75"/>
      <c r="BS352" s="75"/>
      <c r="BT352" s="75"/>
      <c r="BU352" s="75"/>
      <c r="BV352" s="75"/>
      <c r="BW352" s="75"/>
      <c r="BX352" s="75"/>
      <c r="BY352" s="75"/>
      <c r="BZ352" s="75"/>
      <c r="CA352" s="75"/>
      <c r="CB352" s="75"/>
      <c r="CC352" s="75"/>
      <c r="CD352" s="75"/>
      <c r="CE352" s="75"/>
      <c r="CF352" s="75"/>
      <c r="CG352" s="75"/>
      <c r="CH352" s="75"/>
      <c r="CI352" s="75"/>
      <c r="CJ352" s="75"/>
      <c r="CK352" s="75"/>
      <c r="CL352" s="75"/>
      <c r="CM352" s="75"/>
      <c r="CN352" s="75"/>
      <c r="CO352" s="75"/>
      <c r="CP352" s="75"/>
      <c r="CQ352" s="75"/>
      <c r="CR352" s="75"/>
      <c r="CS352" s="75"/>
      <c r="CT352" s="75"/>
      <c r="CU352" s="75"/>
      <c r="CV352" s="75"/>
      <c r="CW352" s="75"/>
      <c r="CX352" s="75"/>
      <c r="CY352" s="75"/>
      <c r="CZ352" s="75"/>
      <c r="DA352" s="75"/>
      <c r="DB352" s="75"/>
      <c r="DC352" s="75"/>
      <c r="DD352" s="75"/>
    </row>
    <row r="353" spans="1:108" x14ac:dyDescent="0.2">
      <c r="A353" s="70">
        <f t="shared" si="23"/>
        <v>46000</v>
      </c>
      <c r="B353" s="74"/>
      <c r="C353" s="74"/>
      <c r="D353" s="74"/>
      <c r="E353" s="74"/>
      <c r="F353" s="74"/>
      <c r="G353" s="74"/>
      <c r="H353" s="74"/>
      <c r="I353" s="74"/>
      <c r="J353" s="74"/>
      <c r="K353" s="74"/>
      <c r="L353" s="74"/>
      <c r="M353" s="74"/>
      <c r="N353" s="118" t="str">
        <f t="shared" si="20"/>
        <v/>
      </c>
      <c r="O353" s="99">
        <f t="shared" si="21"/>
        <v>0</v>
      </c>
      <c r="P353" s="99">
        <f t="shared" si="22"/>
        <v>0</v>
      </c>
      <c r="Q353" s="75"/>
      <c r="R353" s="75"/>
      <c r="S353" s="75"/>
      <c r="T353" s="75"/>
      <c r="U353" s="75"/>
      <c r="V353" s="75"/>
      <c r="W353" s="75"/>
      <c r="X353" s="75"/>
      <c r="Y353" s="75"/>
      <c r="Z353" s="75"/>
      <c r="AA353" s="75"/>
      <c r="AB353" s="75"/>
      <c r="AC353" s="75"/>
      <c r="AD353" s="75"/>
      <c r="AE353" s="75"/>
      <c r="AF353" s="75"/>
      <c r="AG353" s="75"/>
      <c r="AH353" s="75"/>
      <c r="AI353" s="75"/>
      <c r="AJ353" s="75"/>
      <c r="AK353" s="75"/>
      <c r="AL353" s="75"/>
      <c r="AM353" s="75"/>
      <c r="AN353" s="75"/>
      <c r="AO353" s="75"/>
      <c r="AP353" s="75"/>
      <c r="AQ353" s="75"/>
      <c r="AR353" s="75"/>
      <c r="AS353" s="75"/>
      <c r="AT353" s="75"/>
      <c r="AU353" s="75"/>
      <c r="AV353" s="75"/>
      <c r="AW353" s="75"/>
      <c r="AX353" s="75"/>
      <c r="AY353" s="75"/>
      <c r="AZ353" s="75"/>
      <c r="BA353" s="75"/>
      <c r="BB353" s="75"/>
      <c r="BC353" s="75"/>
      <c r="BD353" s="75"/>
      <c r="BE353" s="75"/>
      <c r="BF353" s="75"/>
      <c r="BG353" s="75"/>
      <c r="BH353" s="75"/>
      <c r="BI353" s="75"/>
      <c r="BJ353" s="75"/>
      <c r="BK353" s="75"/>
      <c r="BL353" s="75"/>
      <c r="BM353" s="75"/>
      <c r="BN353" s="75"/>
      <c r="BO353" s="75"/>
      <c r="BP353" s="75"/>
      <c r="BQ353" s="75"/>
      <c r="BR353" s="75"/>
      <c r="BS353" s="75"/>
      <c r="BT353" s="75"/>
      <c r="BU353" s="75"/>
      <c r="BV353" s="75"/>
      <c r="BW353" s="75"/>
      <c r="BX353" s="75"/>
      <c r="BY353" s="75"/>
      <c r="BZ353" s="75"/>
      <c r="CA353" s="75"/>
      <c r="CB353" s="75"/>
      <c r="CC353" s="75"/>
      <c r="CD353" s="75"/>
      <c r="CE353" s="75"/>
      <c r="CF353" s="75"/>
      <c r="CG353" s="75"/>
      <c r="CH353" s="75"/>
      <c r="CI353" s="75"/>
      <c r="CJ353" s="75"/>
      <c r="CK353" s="75"/>
      <c r="CL353" s="75"/>
      <c r="CM353" s="75"/>
      <c r="CN353" s="75"/>
      <c r="CO353" s="75"/>
      <c r="CP353" s="75"/>
      <c r="CQ353" s="75"/>
      <c r="CR353" s="75"/>
      <c r="CS353" s="75"/>
      <c r="CT353" s="75"/>
      <c r="CU353" s="75"/>
      <c r="CV353" s="75"/>
      <c r="CW353" s="75"/>
      <c r="CX353" s="75"/>
      <c r="CY353" s="75"/>
      <c r="CZ353" s="75"/>
      <c r="DA353" s="75"/>
      <c r="DB353" s="75"/>
      <c r="DC353" s="75"/>
      <c r="DD353" s="75"/>
    </row>
    <row r="354" spans="1:108" x14ac:dyDescent="0.2">
      <c r="A354" s="70">
        <f t="shared" si="23"/>
        <v>46001</v>
      </c>
      <c r="B354" s="74"/>
      <c r="C354" s="74"/>
      <c r="D354" s="74"/>
      <c r="E354" s="74"/>
      <c r="F354" s="74"/>
      <c r="G354" s="74"/>
      <c r="H354" s="74"/>
      <c r="I354" s="74"/>
      <c r="J354" s="74"/>
      <c r="K354" s="74"/>
      <c r="L354" s="74"/>
      <c r="M354" s="74"/>
      <c r="N354" s="118" t="str">
        <f t="shared" si="20"/>
        <v/>
      </c>
      <c r="O354" s="99">
        <f t="shared" si="21"/>
        <v>0</v>
      </c>
      <c r="P354" s="99">
        <f t="shared" si="22"/>
        <v>0</v>
      </c>
      <c r="Q354" s="75"/>
      <c r="R354" s="75"/>
      <c r="S354" s="75"/>
      <c r="T354" s="75"/>
      <c r="U354" s="75"/>
      <c r="V354" s="75"/>
      <c r="W354" s="75"/>
      <c r="X354" s="75"/>
      <c r="Y354" s="75"/>
      <c r="Z354" s="75"/>
      <c r="AA354" s="75"/>
      <c r="AB354" s="75"/>
      <c r="AC354" s="75"/>
      <c r="AD354" s="75"/>
      <c r="AE354" s="75"/>
      <c r="AF354" s="75"/>
      <c r="AG354" s="75"/>
      <c r="AH354" s="75"/>
      <c r="AI354" s="75"/>
      <c r="AJ354" s="75"/>
      <c r="AK354" s="75"/>
      <c r="AL354" s="75"/>
      <c r="AM354" s="75"/>
      <c r="AN354" s="75"/>
      <c r="AO354" s="75"/>
      <c r="AP354" s="75"/>
      <c r="AQ354" s="75"/>
      <c r="AR354" s="75"/>
      <c r="AS354" s="75"/>
      <c r="AT354" s="75"/>
      <c r="AU354" s="75"/>
      <c r="AV354" s="75"/>
      <c r="AW354" s="75"/>
      <c r="AX354" s="75"/>
      <c r="AY354" s="75"/>
      <c r="AZ354" s="75"/>
      <c r="BA354" s="75"/>
      <c r="BB354" s="75"/>
      <c r="BC354" s="75"/>
      <c r="BD354" s="75"/>
      <c r="BE354" s="75"/>
      <c r="BF354" s="75"/>
      <c r="BG354" s="75"/>
      <c r="BH354" s="75"/>
      <c r="BI354" s="75"/>
      <c r="BJ354" s="75"/>
      <c r="BK354" s="75"/>
      <c r="BL354" s="75"/>
      <c r="BM354" s="75"/>
      <c r="BN354" s="75"/>
      <c r="BO354" s="75"/>
      <c r="BP354" s="75"/>
      <c r="BQ354" s="75"/>
      <c r="BR354" s="75"/>
      <c r="BS354" s="75"/>
      <c r="BT354" s="75"/>
      <c r="BU354" s="75"/>
      <c r="BV354" s="75"/>
      <c r="BW354" s="75"/>
      <c r="BX354" s="75"/>
      <c r="BY354" s="75"/>
      <c r="BZ354" s="75"/>
      <c r="CA354" s="75"/>
      <c r="CB354" s="75"/>
      <c r="CC354" s="75"/>
      <c r="CD354" s="75"/>
      <c r="CE354" s="75"/>
      <c r="CF354" s="75"/>
      <c r="CG354" s="75"/>
      <c r="CH354" s="75"/>
      <c r="CI354" s="75"/>
      <c r="CJ354" s="75"/>
      <c r="CK354" s="75"/>
      <c r="CL354" s="75"/>
      <c r="CM354" s="75"/>
      <c r="CN354" s="75"/>
      <c r="CO354" s="75"/>
      <c r="CP354" s="75"/>
      <c r="CQ354" s="75"/>
      <c r="CR354" s="75"/>
      <c r="CS354" s="75"/>
      <c r="CT354" s="75"/>
      <c r="CU354" s="75"/>
      <c r="CV354" s="75"/>
      <c r="CW354" s="75"/>
      <c r="CX354" s="75"/>
      <c r="CY354" s="75"/>
      <c r="CZ354" s="75"/>
      <c r="DA354" s="75"/>
      <c r="DB354" s="75"/>
      <c r="DC354" s="75"/>
      <c r="DD354" s="75"/>
    </row>
    <row r="355" spans="1:108" x14ac:dyDescent="0.2">
      <c r="A355" s="70">
        <f t="shared" si="23"/>
        <v>46002</v>
      </c>
      <c r="B355" s="74"/>
      <c r="C355" s="74"/>
      <c r="D355" s="74"/>
      <c r="E355" s="74"/>
      <c r="F355" s="74"/>
      <c r="G355" s="74"/>
      <c r="H355" s="74"/>
      <c r="I355" s="74"/>
      <c r="J355" s="74"/>
      <c r="K355" s="74"/>
      <c r="L355" s="74"/>
      <c r="M355" s="74"/>
      <c r="N355" s="118" t="str">
        <f t="shared" si="20"/>
        <v/>
      </c>
      <c r="O355" s="99">
        <f t="shared" si="21"/>
        <v>0</v>
      </c>
      <c r="P355" s="99">
        <f t="shared" si="22"/>
        <v>0</v>
      </c>
      <c r="Q355" s="75"/>
      <c r="R355" s="75"/>
      <c r="S355" s="75"/>
      <c r="T355" s="75"/>
      <c r="U355" s="75"/>
      <c r="V355" s="75"/>
      <c r="W355" s="75"/>
      <c r="X355" s="75"/>
      <c r="Y355" s="75"/>
      <c r="Z355" s="75"/>
      <c r="AA355" s="75"/>
      <c r="AB355" s="75"/>
      <c r="AC355" s="75"/>
      <c r="AD355" s="75"/>
      <c r="AE355" s="75"/>
      <c r="AF355" s="75"/>
      <c r="AG355" s="75"/>
      <c r="AH355" s="75"/>
      <c r="AI355" s="75"/>
      <c r="AJ355" s="75"/>
      <c r="AK355" s="75"/>
      <c r="AL355" s="75"/>
      <c r="AM355" s="75"/>
      <c r="AN355" s="75"/>
      <c r="AO355" s="75"/>
      <c r="AP355" s="75"/>
      <c r="AQ355" s="75"/>
      <c r="AR355" s="75"/>
      <c r="AS355" s="75"/>
      <c r="AT355" s="75"/>
      <c r="AU355" s="75"/>
      <c r="AV355" s="75"/>
      <c r="AW355" s="75"/>
      <c r="AX355" s="75"/>
      <c r="AY355" s="75"/>
      <c r="AZ355" s="75"/>
      <c r="BA355" s="75"/>
      <c r="BB355" s="75"/>
      <c r="BC355" s="75"/>
      <c r="BD355" s="75"/>
      <c r="BE355" s="75"/>
      <c r="BF355" s="75"/>
      <c r="BG355" s="75"/>
      <c r="BH355" s="75"/>
      <c r="BI355" s="75"/>
      <c r="BJ355" s="75"/>
      <c r="BK355" s="75"/>
      <c r="BL355" s="75"/>
      <c r="BM355" s="75"/>
      <c r="BN355" s="75"/>
      <c r="BO355" s="75"/>
      <c r="BP355" s="75"/>
      <c r="BQ355" s="75"/>
      <c r="BR355" s="75"/>
      <c r="BS355" s="75"/>
      <c r="BT355" s="75"/>
      <c r="BU355" s="75"/>
      <c r="BV355" s="75"/>
      <c r="BW355" s="75"/>
      <c r="BX355" s="75"/>
      <c r="BY355" s="75"/>
      <c r="BZ355" s="75"/>
      <c r="CA355" s="75"/>
      <c r="CB355" s="75"/>
      <c r="CC355" s="75"/>
      <c r="CD355" s="75"/>
      <c r="CE355" s="75"/>
      <c r="CF355" s="75"/>
      <c r="CG355" s="75"/>
      <c r="CH355" s="75"/>
      <c r="CI355" s="75"/>
      <c r="CJ355" s="75"/>
      <c r="CK355" s="75"/>
      <c r="CL355" s="75"/>
      <c r="CM355" s="75"/>
      <c r="CN355" s="75"/>
      <c r="CO355" s="75"/>
      <c r="CP355" s="75"/>
      <c r="CQ355" s="75"/>
      <c r="CR355" s="75"/>
      <c r="CS355" s="75"/>
      <c r="CT355" s="75"/>
      <c r="CU355" s="75"/>
      <c r="CV355" s="75"/>
      <c r="CW355" s="75"/>
      <c r="CX355" s="75"/>
      <c r="CY355" s="75"/>
      <c r="CZ355" s="75"/>
      <c r="DA355" s="75"/>
      <c r="DB355" s="75"/>
      <c r="DC355" s="75"/>
      <c r="DD355" s="75"/>
    </row>
    <row r="356" spans="1:108" x14ac:dyDescent="0.2">
      <c r="A356" s="70">
        <f t="shared" si="23"/>
        <v>46003</v>
      </c>
      <c r="B356" s="74"/>
      <c r="C356" s="74"/>
      <c r="D356" s="74"/>
      <c r="E356" s="74"/>
      <c r="F356" s="74"/>
      <c r="G356" s="74"/>
      <c r="H356" s="74"/>
      <c r="I356" s="74"/>
      <c r="J356" s="74"/>
      <c r="K356" s="74"/>
      <c r="L356" s="74"/>
      <c r="M356" s="74"/>
      <c r="N356" s="118" t="str">
        <f t="shared" si="20"/>
        <v/>
      </c>
      <c r="O356" s="99">
        <f t="shared" si="21"/>
        <v>0</v>
      </c>
      <c r="P356" s="99">
        <f t="shared" si="22"/>
        <v>0</v>
      </c>
      <c r="Q356" s="75"/>
      <c r="R356" s="75"/>
      <c r="S356" s="75"/>
      <c r="T356" s="75"/>
      <c r="U356" s="75"/>
      <c r="V356" s="75"/>
      <c r="W356" s="75"/>
      <c r="X356" s="75"/>
      <c r="Y356" s="75"/>
      <c r="Z356" s="75"/>
      <c r="AA356" s="75"/>
      <c r="AB356" s="75"/>
      <c r="AC356" s="75"/>
      <c r="AD356" s="75"/>
      <c r="AE356" s="75"/>
      <c r="AF356" s="75"/>
      <c r="AG356" s="75"/>
      <c r="AH356" s="75"/>
      <c r="AI356" s="75"/>
      <c r="AJ356" s="75"/>
      <c r="AK356" s="75"/>
      <c r="AL356" s="75"/>
      <c r="AM356" s="75"/>
      <c r="AN356" s="75"/>
      <c r="AO356" s="75"/>
      <c r="AP356" s="75"/>
      <c r="AQ356" s="75"/>
      <c r="AR356" s="75"/>
      <c r="AS356" s="75"/>
      <c r="AT356" s="75"/>
      <c r="AU356" s="75"/>
      <c r="AV356" s="75"/>
      <c r="AW356" s="75"/>
      <c r="AX356" s="75"/>
      <c r="AY356" s="75"/>
      <c r="AZ356" s="75"/>
      <c r="BA356" s="75"/>
      <c r="BB356" s="75"/>
      <c r="BC356" s="75"/>
      <c r="BD356" s="75"/>
      <c r="BE356" s="75"/>
      <c r="BF356" s="75"/>
      <c r="BG356" s="75"/>
      <c r="BH356" s="75"/>
      <c r="BI356" s="75"/>
      <c r="BJ356" s="75"/>
      <c r="BK356" s="75"/>
      <c r="BL356" s="75"/>
      <c r="BM356" s="75"/>
      <c r="BN356" s="75"/>
      <c r="BO356" s="75"/>
      <c r="BP356" s="75"/>
      <c r="BQ356" s="75"/>
      <c r="BR356" s="75"/>
      <c r="BS356" s="75"/>
      <c r="BT356" s="75"/>
      <c r="BU356" s="75"/>
      <c r="BV356" s="75"/>
      <c r="BW356" s="75"/>
      <c r="BX356" s="75"/>
      <c r="BY356" s="75"/>
      <c r="BZ356" s="75"/>
      <c r="CA356" s="75"/>
      <c r="CB356" s="75"/>
      <c r="CC356" s="75"/>
      <c r="CD356" s="75"/>
      <c r="CE356" s="75"/>
      <c r="CF356" s="75"/>
      <c r="CG356" s="75"/>
      <c r="CH356" s="75"/>
      <c r="CI356" s="75"/>
      <c r="CJ356" s="75"/>
      <c r="CK356" s="75"/>
      <c r="CL356" s="75"/>
      <c r="CM356" s="75"/>
      <c r="CN356" s="75"/>
      <c r="CO356" s="75"/>
      <c r="CP356" s="75"/>
      <c r="CQ356" s="75"/>
      <c r="CR356" s="75"/>
      <c r="CS356" s="75"/>
      <c r="CT356" s="75"/>
      <c r="CU356" s="75"/>
      <c r="CV356" s="75"/>
      <c r="CW356" s="75"/>
      <c r="CX356" s="75"/>
      <c r="CY356" s="75"/>
      <c r="CZ356" s="75"/>
      <c r="DA356" s="75"/>
      <c r="DB356" s="75"/>
      <c r="DC356" s="75"/>
      <c r="DD356" s="75"/>
    </row>
    <row r="357" spans="1:108" x14ac:dyDescent="0.2">
      <c r="A357" s="70">
        <f t="shared" si="23"/>
        <v>46004</v>
      </c>
      <c r="B357" s="74"/>
      <c r="C357" s="74"/>
      <c r="D357" s="74"/>
      <c r="E357" s="74"/>
      <c r="F357" s="74"/>
      <c r="G357" s="74"/>
      <c r="H357" s="74"/>
      <c r="I357" s="74"/>
      <c r="J357" s="74"/>
      <c r="K357" s="74"/>
      <c r="L357" s="74"/>
      <c r="M357" s="74"/>
      <c r="N357" s="118" t="str">
        <f t="shared" si="20"/>
        <v/>
      </c>
      <c r="O357" s="99">
        <f t="shared" si="21"/>
        <v>0</v>
      </c>
      <c r="P357" s="99">
        <f t="shared" si="22"/>
        <v>0</v>
      </c>
      <c r="Q357" s="75"/>
      <c r="R357" s="75"/>
      <c r="S357" s="75"/>
      <c r="T357" s="75"/>
      <c r="U357" s="75"/>
      <c r="V357" s="75"/>
      <c r="W357" s="75"/>
      <c r="X357" s="75"/>
      <c r="Y357" s="75"/>
      <c r="Z357" s="75"/>
      <c r="AA357" s="75"/>
      <c r="AB357" s="75"/>
      <c r="AC357" s="75"/>
      <c r="AD357" s="75"/>
      <c r="AE357" s="75"/>
      <c r="AF357" s="75"/>
      <c r="AG357" s="75"/>
      <c r="AH357" s="75"/>
      <c r="AI357" s="75"/>
      <c r="AJ357" s="75"/>
      <c r="AK357" s="75"/>
      <c r="AL357" s="75"/>
      <c r="AM357" s="75"/>
      <c r="AN357" s="75"/>
      <c r="AO357" s="75"/>
      <c r="AP357" s="75"/>
      <c r="AQ357" s="75"/>
      <c r="AR357" s="75"/>
      <c r="AS357" s="75"/>
      <c r="AT357" s="75"/>
      <c r="AU357" s="75"/>
      <c r="AV357" s="75"/>
      <c r="AW357" s="75"/>
      <c r="AX357" s="75"/>
      <c r="AY357" s="75"/>
      <c r="AZ357" s="75"/>
      <c r="BA357" s="75"/>
      <c r="BB357" s="75"/>
      <c r="BC357" s="75"/>
      <c r="BD357" s="75"/>
      <c r="BE357" s="75"/>
      <c r="BF357" s="75"/>
      <c r="BG357" s="75"/>
      <c r="BH357" s="75"/>
      <c r="BI357" s="75"/>
      <c r="BJ357" s="75"/>
      <c r="BK357" s="75"/>
      <c r="BL357" s="75"/>
      <c r="BM357" s="75"/>
      <c r="BN357" s="75"/>
      <c r="BO357" s="75"/>
      <c r="BP357" s="75"/>
      <c r="BQ357" s="75"/>
      <c r="BR357" s="75"/>
      <c r="BS357" s="75"/>
      <c r="BT357" s="75"/>
      <c r="BU357" s="75"/>
      <c r="BV357" s="75"/>
      <c r="BW357" s="75"/>
      <c r="BX357" s="75"/>
      <c r="BY357" s="75"/>
      <c r="BZ357" s="75"/>
      <c r="CA357" s="75"/>
      <c r="CB357" s="75"/>
      <c r="CC357" s="75"/>
      <c r="CD357" s="75"/>
      <c r="CE357" s="75"/>
      <c r="CF357" s="75"/>
      <c r="CG357" s="75"/>
      <c r="CH357" s="75"/>
      <c r="CI357" s="75"/>
      <c r="CJ357" s="75"/>
      <c r="CK357" s="75"/>
      <c r="CL357" s="75"/>
      <c r="CM357" s="75"/>
      <c r="CN357" s="75"/>
      <c r="CO357" s="75"/>
      <c r="CP357" s="75"/>
      <c r="CQ357" s="75"/>
      <c r="CR357" s="75"/>
      <c r="CS357" s="75"/>
      <c r="CT357" s="75"/>
      <c r="CU357" s="75"/>
      <c r="CV357" s="75"/>
      <c r="CW357" s="75"/>
      <c r="CX357" s="75"/>
      <c r="CY357" s="75"/>
      <c r="CZ357" s="75"/>
      <c r="DA357" s="75"/>
      <c r="DB357" s="75"/>
      <c r="DC357" s="75"/>
      <c r="DD357" s="75"/>
    </row>
    <row r="358" spans="1:108" x14ac:dyDescent="0.2">
      <c r="A358" s="70">
        <f t="shared" si="23"/>
        <v>46005</v>
      </c>
      <c r="B358" s="74"/>
      <c r="C358" s="74"/>
      <c r="D358" s="74"/>
      <c r="E358" s="74"/>
      <c r="F358" s="74"/>
      <c r="G358" s="74"/>
      <c r="H358" s="74"/>
      <c r="I358" s="74"/>
      <c r="J358" s="74"/>
      <c r="K358" s="74"/>
      <c r="L358" s="74"/>
      <c r="M358" s="74"/>
      <c r="N358" s="118" t="str">
        <f t="shared" si="20"/>
        <v/>
      </c>
      <c r="O358" s="99">
        <f t="shared" si="21"/>
        <v>0</v>
      </c>
      <c r="P358" s="99">
        <f t="shared" si="22"/>
        <v>0</v>
      </c>
      <c r="Q358" s="75"/>
      <c r="R358" s="75"/>
      <c r="S358" s="75"/>
      <c r="T358" s="75"/>
      <c r="U358" s="75"/>
      <c r="V358" s="75"/>
      <c r="W358" s="75"/>
      <c r="X358" s="75"/>
      <c r="Y358" s="75"/>
      <c r="Z358" s="75"/>
      <c r="AA358" s="75"/>
      <c r="AB358" s="75"/>
      <c r="AC358" s="75"/>
      <c r="AD358" s="75"/>
      <c r="AE358" s="75"/>
      <c r="AF358" s="75"/>
      <c r="AG358" s="75"/>
      <c r="AH358" s="75"/>
      <c r="AI358" s="75"/>
      <c r="AJ358" s="75"/>
      <c r="AK358" s="75"/>
      <c r="AL358" s="75"/>
      <c r="AM358" s="75"/>
      <c r="AN358" s="75"/>
      <c r="AO358" s="75"/>
      <c r="AP358" s="75"/>
      <c r="AQ358" s="75"/>
      <c r="AR358" s="75"/>
      <c r="AS358" s="75"/>
      <c r="AT358" s="75"/>
      <c r="AU358" s="75"/>
      <c r="AV358" s="75"/>
      <c r="AW358" s="75"/>
      <c r="AX358" s="75"/>
      <c r="AY358" s="75"/>
      <c r="AZ358" s="75"/>
      <c r="BA358" s="75"/>
      <c r="BB358" s="75"/>
      <c r="BC358" s="75"/>
      <c r="BD358" s="75"/>
      <c r="BE358" s="75"/>
      <c r="BF358" s="75"/>
      <c r="BG358" s="75"/>
      <c r="BH358" s="75"/>
      <c r="BI358" s="75"/>
      <c r="BJ358" s="75"/>
      <c r="BK358" s="75"/>
      <c r="BL358" s="75"/>
      <c r="BM358" s="75"/>
      <c r="BN358" s="75"/>
      <c r="BO358" s="75"/>
      <c r="BP358" s="75"/>
      <c r="BQ358" s="75"/>
      <c r="BR358" s="75"/>
      <c r="BS358" s="75"/>
      <c r="BT358" s="75"/>
      <c r="BU358" s="75"/>
      <c r="BV358" s="75"/>
      <c r="BW358" s="75"/>
      <c r="BX358" s="75"/>
      <c r="BY358" s="75"/>
      <c r="BZ358" s="75"/>
      <c r="CA358" s="75"/>
      <c r="CB358" s="75"/>
      <c r="CC358" s="75"/>
      <c r="CD358" s="75"/>
      <c r="CE358" s="75"/>
      <c r="CF358" s="75"/>
      <c r="CG358" s="75"/>
      <c r="CH358" s="75"/>
      <c r="CI358" s="75"/>
      <c r="CJ358" s="75"/>
      <c r="CK358" s="75"/>
      <c r="CL358" s="75"/>
      <c r="CM358" s="75"/>
      <c r="CN358" s="75"/>
      <c r="CO358" s="75"/>
      <c r="CP358" s="75"/>
      <c r="CQ358" s="75"/>
      <c r="CR358" s="75"/>
      <c r="CS358" s="75"/>
      <c r="CT358" s="75"/>
      <c r="CU358" s="75"/>
      <c r="CV358" s="75"/>
      <c r="CW358" s="75"/>
      <c r="CX358" s="75"/>
      <c r="CY358" s="75"/>
      <c r="CZ358" s="75"/>
      <c r="DA358" s="75"/>
      <c r="DB358" s="75"/>
      <c r="DC358" s="75"/>
      <c r="DD358" s="75"/>
    </row>
    <row r="359" spans="1:108" x14ac:dyDescent="0.2">
      <c r="A359" s="70">
        <f t="shared" si="23"/>
        <v>46006</v>
      </c>
      <c r="B359" s="74"/>
      <c r="C359" s="74"/>
      <c r="D359" s="74"/>
      <c r="E359" s="74"/>
      <c r="F359" s="74"/>
      <c r="G359" s="74"/>
      <c r="H359" s="74"/>
      <c r="I359" s="74"/>
      <c r="J359" s="74"/>
      <c r="K359" s="74"/>
      <c r="L359" s="74"/>
      <c r="M359" s="74"/>
      <c r="N359" s="118" t="str">
        <f t="shared" si="20"/>
        <v/>
      </c>
      <c r="O359" s="99">
        <f t="shared" si="21"/>
        <v>0</v>
      </c>
      <c r="P359" s="99">
        <f t="shared" si="22"/>
        <v>0</v>
      </c>
      <c r="Q359" s="75"/>
      <c r="R359" s="75"/>
      <c r="S359" s="75"/>
      <c r="T359" s="75"/>
      <c r="U359" s="75"/>
      <c r="V359" s="75"/>
      <c r="W359" s="75"/>
      <c r="X359" s="75"/>
      <c r="Y359" s="75"/>
      <c r="Z359" s="75"/>
      <c r="AA359" s="75"/>
      <c r="AB359" s="75"/>
      <c r="AC359" s="75"/>
      <c r="AD359" s="75"/>
      <c r="AE359" s="75"/>
      <c r="AF359" s="75"/>
      <c r="AG359" s="75"/>
      <c r="AH359" s="75"/>
      <c r="AI359" s="75"/>
      <c r="AJ359" s="75"/>
      <c r="AK359" s="75"/>
      <c r="AL359" s="75"/>
      <c r="AM359" s="75"/>
      <c r="AN359" s="75"/>
      <c r="AO359" s="75"/>
      <c r="AP359" s="75"/>
      <c r="AQ359" s="75"/>
      <c r="AR359" s="75"/>
      <c r="AS359" s="75"/>
      <c r="AT359" s="75"/>
      <c r="AU359" s="75"/>
      <c r="AV359" s="75"/>
      <c r="AW359" s="75"/>
      <c r="AX359" s="75"/>
      <c r="AY359" s="75"/>
      <c r="AZ359" s="75"/>
      <c r="BA359" s="75"/>
      <c r="BB359" s="75"/>
      <c r="BC359" s="75"/>
      <c r="BD359" s="75"/>
      <c r="BE359" s="75"/>
      <c r="BF359" s="75"/>
      <c r="BG359" s="75"/>
      <c r="BH359" s="75"/>
      <c r="BI359" s="75"/>
      <c r="BJ359" s="75"/>
      <c r="BK359" s="75"/>
      <c r="BL359" s="75"/>
      <c r="BM359" s="75"/>
      <c r="BN359" s="75"/>
      <c r="BO359" s="75"/>
      <c r="BP359" s="75"/>
      <c r="BQ359" s="75"/>
      <c r="BR359" s="75"/>
      <c r="BS359" s="75"/>
      <c r="BT359" s="75"/>
      <c r="BU359" s="75"/>
      <c r="BV359" s="75"/>
      <c r="BW359" s="75"/>
      <c r="BX359" s="75"/>
      <c r="BY359" s="75"/>
      <c r="BZ359" s="75"/>
      <c r="CA359" s="75"/>
      <c r="CB359" s="75"/>
      <c r="CC359" s="75"/>
      <c r="CD359" s="75"/>
      <c r="CE359" s="75"/>
      <c r="CF359" s="75"/>
      <c r="CG359" s="75"/>
      <c r="CH359" s="75"/>
      <c r="CI359" s="75"/>
      <c r="CJ359" s="75"/>
      <c r="CK359" s="75"/>
      <c r="CL359" s="75"/>
      <c r="CM359" s="75"/>
      <c r="CN359" s="75"/>
      <c r="CO359" s="75"/>
      <c r="CP359" s="75"/>
      <c r="CQ359" s="75"/>
      <c r="CR359" s="75"/>
      <c r="CS359" s="75"/>
      <c r="CT359" s="75"/>
      <c r="CU359" s="75"/>
      <c r="CV359" s="75"/>
      <c r="CW359" s="75"/>
      <c r="CX359" s="75"/>
      <c r="CY359" s="75"/>
      <c r="CZ359" s="75"/>
      <c r="DA359" s="75"/>
      <c r="DB359" s="75"/>
      <c r="DC359" s="75"/>
      <c r="DD359" s="75"/>
    </row>
    <row r="360" spans="1:108" x14ac:dyDescent="0.2">
      <c r="A360" s="70">
        <f t="shared" si="23"/>
        <v>46007</v>
      </c>
      <c r="B360" s="74"/>
      <c r="C360" s="74"/>
      <c r="D360" s="74"/>
      <c r="E360" s="74"/>
      <c r="F360" s="74"/>
      <c r="G360" s="74"/>
      <c r="H360" s="74"/>
      <c r="I360" s="74"/>
      <c r="J360" s="74"/>
      <c r="K360" s="74"/>
      <c r="L360" s="74"/>
      <c r="M360" s="74"/>
      <c r="N360" s="118" t="str">
        <f t="shared" si="20"/>
        <v/>
      </c>
      <c r="O360" s="99">
        <f t="shared" si="21"/>
        <v>0</v>
      </c>
      <c r="P360" s="99">
        <f t="shared" si="22"/>
        <v>0</v>
      </c>
      <c r="Q360" s="75"/>
      <c r="R360" s="75"/>
      <c r="S360" s="75"/>
      <c r="T360" s="75"/>
      <c r="U360" s="75"/>
      <c r="V360" s="75"/>
      <c r="W360" s="75"/>
      <c r="X360" s="75"/>
      <c r="Y360" s="75"/>
      <c r="Z360" s="75"/>
      <c r="AA360" s="75"/>
      <c r="AB360" s="75"/>
      <c r="AC360" s="75"/>
      <c r="AD360" s="75"/>
      <c r="AE360" s="75"/>
      <c r="AF360" s="75"/>
      <c r="AG360" s="75"/>
      <c r="AH360" s="75"/>
      <c r="AI360" s="75"/>
      <c r="AJ360" s="75"/>
      <c r="AK360" s="75"/>
      <c r="AL360" s="75"/>
      <c r="AM360" s="75"/>
      <c r="AN360" s="75"/>
      <c r="AO360" s="75"/>
      <c r="AP360" s="75"/>
      <c r="AQ360" s="75"/>
      <c r="AR360" s="75"/>
      <c r="AS360" s="75"/>
      <c r="AT360" s="75"/>
      <c r="AU360" s="75"/>
      <c r="AV360" s="75"/>
      <c r="AW360" s="75"/>
      <c r="AX360" s="75"/>
      <c r="AY360" s="75"/>
      <c r="AZ360" s="75"/>
      <c r="BA360" s="75"/>
      <c r="BB360" s="75"/>
      <c r="BC360" s="75"/>
      <c r="BD360" s="75"/>
      <c r="BE360" s="75"/>
      <c r="BF360" s="75"/>
      <c r="BG360" s="75"/>
      <c r="BH360" s="75"/>
      <c r="BI360" s="75"/>
      <c r="BJ360" s="75"/>
      <c r="BK360" s="75"/>
      <c r="BL360" s="75"/>
      <c r="BM360" s="75"/>
      <c r="BN360" s="75"/>
      <c r="BO360" s="75"/>
      <c r="BP360" s="75"/>
      <c r="BQ360" s="75"/>
      <c r="BR360" s="75"/>
      <c r="BS360" s="75"/>
      <c r="BT360" s="75"/>
      <c r="BU360" s="75"/>
      <c r="BV360" s="75"/>
      <c r="BW360" s="75"/>
      <c r="BX360" s="75"/>
      <c r="BY360" s="75"/>
      <c r="BZ360" s="75"/>
      <c r="CA360" s="75"/>
      <c r="CB360" s="75"/>
      <c r="CC360" s="75"/>
      <c r="CD360" s="75"/>
      <c r="CE360" s="75"/>
      <c r="CF360" s="75"/>
      <c r="CG360" s="75"/>
      <c r="CH360" s="75"/>
      <c r="CI360" s="75"/>
      <c r="CJ360" s="75"/>
      <c r="CK360" s="75"/>
      <c r="CL360" s="75"/>
      <c r="CM360" s="75"/>
      <c r="CN360" s="75"/>
      <c r="CO360" s="75"/>
      <c r="CP360" s="75"/>
      <c r="CQ360" s="75"/>
      <c r="CR360" s="75"/>
      <c r="CS360" s="75"/>
      <c r="CT360" s="75"/>
      <c r="CU360" s="75"/>
      <c r="CV360" s="75"/>
      <c r="CW360" s="75"/>
      <c r="CX360" s="75"/>
      <c r="CY360" s="75"/>
      <c r="CZ360" s="75"/>
      <c r="DA360" s="75"/>
      <c r="DB360" s="75"/>
      <c r="DC360" s="75"/>
      <c r="DD360" s="75"/>
    </row>
    <row r="361" spans="1:108" x14ac:dyDescent="0.2">
      <c r="A361" s="70">
        <f t="shared" si="23"/>
        <v>46008</v>
      </c>
      <c r="B361" s="74"/>
      <c r="C361" s="74"/>
      <c r="D361" s="74"/>
      <c r="E361" s="74"/>
      <c r="F361" s="74"/>
      <c r="G361" s="74"/>
      <c r="H361" s="74"/>
      <c r="I361" s="74"/>
      <c r="J361" s="74"/>
      <c r="K361" s="74"/>
      <c r="L361" s="74"/>
      <c r="M361" s="74"/>
      <c r="N361" s="118" t="str">
        <f t="shared" si="20"/>
        <v/>
      </c>
      <c r="O361" s="99">
        <f t="shared" si="21"/>
        <v>0</v>
      </c>
      <c r="P361" s="99">
        <f t="shared" si="22"/>
        <v>0</v>
      </c>
      <c r="Q361" s="75"/>
      <c r="R361" s="75"/>
      <c r="S361" s="75"/>
      <c r="T361" s="75"/>
      <c r="U361" s="75"/>
      <c r="V361" s="75"/>
      <c r="W361" s="75"/>
      <c r="X361" s="75"/>
      <c r="Y361" s="75"/>
      <c r="Z361" s="75"/>
      <c r="AA361" s="75"/>
      <c r="AB361" s="75"/>
      <c r="AC361" s="75"/>
      <c r="AD361" s="75"/>
      <c r="AE361" s="75"/>
      <c r="AF361" s="75"/>
      <c r="AG361" s="75"/>
      <c r="AH361" s="75"/>
      <c r="AI361" s="75"/>
      <c r="AJ361" s="75"/>
      <c r="AK361" s="75"/>
      <c r="AL361" s="75"/>
      <c r="AM361" s="75"/>
      <c r="AN361" s="75"/>
      <c r="AO361" s="75"/>
      <c r="AP361" s="75"/>
      <c r="AQ361" s="75"/>
      <c r="AR361" s="75"/>
      <c r="AS361" s="75"/>
      <c r="AT361" s="75"/>
      <c r="AU361" s="75"/>
      <c r="AV361" s="75"/>
      <c r="AW361" s="75"/>
      <c r="AX361" s="75"/>
      <c r="AY361" s="75"/>
      <c r="AZ361" s="75"/>
      <c r="BA361" s="75"/>
      <c r="BB361" s="75"/>
      <c r="BC361" s="75"/>
      <c r="BD361" s="75"/>
      <c r="BE361" s="75"/>
      <c r="BF361" s="75"/>
      <c r="BG361" s="75"/>
      <c r="BH361" s="75"/>
      <c r="BI361" s="75"/>
      <c r="BJ361" s="75"/>
      <c r="BK361" s="75"/>
      <c r="BL361" s="75"/>
      <c r="BM361" s="75"/>
      <c r="BN361" s="75"/>
      <c r="BO361" s="75"/>
      <c r="BP361" s="75"/>
      <c r="BQ361" s="75"/>
      <c r="BR361" s="75"/>
      <c r="BS361" s="75"/>
      <c r="BT361" s="75"/>
      <c r="BU361" s="75"/>
      <c r="BV361" s="75"/>
      <c r="BW361" s="75"/>
      <c r="BX361" s="75"/>
      <c r="BY361" s="75"/>
      <c r="BZ361" s="75"/>
      <c r="CA361" s="75"/>
      <c r="CB361" s="75"/>
      <c r="CC361" s="75"/>
      <c r="CD361" s="75"/>
      <c r="CE361" s="75"/>
      <c r="CF361" s="75"/>
      <c r="CG361" s="75"/>
      <c r="CH361" s="75"/>
      <c r="CI361" s="75"/>
      <c r="CJ361" s="75"/>
      <c r="CK361" s="75"/>
      <c r="CL361" s="75"/>
      <c r="CM361" s="75"/>
      <c r="CN361" s="75"/>
      <c r="CO361" s="75"/>
      <c r="CP361" s="75"/>
      <c r="CQ361" s="75"/>
      <c r="CR361" s="75"/>
      <c r="CS361" s="75"/>
      <c r="CT361" s="75"/>
      <c r="CU361" s="75"/>
      <c r="CV361" s="75"/>
      <c r="CW361" s="75"/>
      <c r="CX361" s="75"/>
      <c r="CY361" s="75"/>
      <c r="CZ361" s="75"/>
      <c r="DA361" s="75"/>
      <c r="DB361" s="75"/>
      <c r="DC361" s="75"/>
      <c r="DD361" s="75"/>
    </row>
    <row r="362" spans="1:108" x14ac:dyDescent="0.2">
      <c r="A362" s="70">
        <f t="shared" si="23"/>
        <v>46009</v>
      </c>
      <c r="B362" s="74"/>
      <c r="C362" s="74"/>
      <c r="D362" s="74"/>
      <c r="E362" s="74"/>
      <c r="F362" s="74"/>
      <c r="G362" s="74"/>
      <c r="H362" s="74"/>
      <c r="I362" s="74"/>
      <c r="J362" s="74"/>
      <c r="K362" s="74"/>
      <c r="L362" s="74"/>
      <c r="M362" s="74"/>
      <c r="N362" s="118" t="str">
        <f t="shared" si="20"/>
        <v/>
      </c>
      <c r="O362" s="99">
        <f t="shared" si="21"/>
        <v>0</v>
      </c>
      <c r="P362" s="99">
        <f t="shared" si="22"/>
        <v>0</v>
      </c>
      <c r="Q362" s="75"/>
      <c r="R362" s="75"/>
      <c r="S362" s="75"/>
      <c r="T362" s="75"/>
      <c r="U362" s="75"/>
      <c r="V362" s="75"/>
      <c r="W362" s="75"/>
      <c r="X362" s="75"/>
      <c r="Y362" s="75"/>
      <c r="Z362" s="75"/>
      <c r="AA362" s="75"/>
      <c r="AB362" s="75"/>
      <c r="AC362" s="75"/>
      <c r="AD362" s="75"/>
      <c r="AE362" s="75"/>
      <c r="AF362" s="75"/>
      <c r="AG362" s="75"/>
      <c r="AH362" s="75"/>
      <c r="AI362" s="75"/>
      <c r="AJ362" s="75"/>
      <c r="AK362" s="75"/>
      <c r="AL362" s="75"/>
      <c r="AM362" s="75"/>
      <c r="AN362" s="75"/>
      <c r="AO362" s="75"/>
      <c r="AP362" s="75"/>
      <c r="AQ362" s="75"/>
      <c r="AR362" s="75"/>
      <c r="AS362" s="75"/>
      <c r="AT362" s="75"/>
      <c r="AU362" s="75"/>
      <c r="AV362" s="75"/>
      <c r="AW362" s="75"/>
      <c r="AX362" s="75"/>
      <c r="AY362" s="75"/>
      <c r="AZ362" s="75"/>
      <c r="BA362" s="75"/>
      <c r="BB362" s="75"/>
      <c r="BC362" s="75"/>
      <c r="BD362" s="75"/>
      <c r="BE362" s="75"/>
      <c r="BF362" s="75"/>
      <c r="BG362" s="75"/>
      <c r="BH362" s="75"/>
      <c r="BI362" s="75"/>
      <c r="BJ362" s="75"/>
      <c r="BK362" s="75"/>
      <c r="BL362" s="75"/>
      <c r="BM362" s="75"/>
      <c r="BN362" s="75"/>
      <c r="BO362" s="75"/>
      <c r="BP362" s="75"/>
      <c r="BQ362" s="75"/>
      <c r="BR362" s="75"/>
      <c r="BS362" s="75"/>
      <c r="BT362" s="75"/>
      <c r="BU362" s="75"/>
      <c r="BV362" s="75"/>
      <c r="BW362" s="75"/>
      <c r="BX362" s="75"/>
      <c r="BY362" s="75"/>
      <c r="BZ362" s="75"/>
      <c r="CA362" s="75"/>
      <c r="CB362" s="75"/>
      <c r="CC362" s="75"/>
      <c r="CD362" s="75"/>
      <c r="CE362" s="75"/>
      <c r="CF362" s="75"/>
      <c r="CG362" s="75"/>
      <c r="CH362" s="75"/>
      <c r="CI362" s="75"/>
      <c r="CJ362" s="75"/>
      <c r="CK362" s="75"/>
      <c r="CL362" s="75"/>
      <c r="CM362" s="75"/>
      <c r="CN362" s="75"/>
      <c r="CO362" s="75"/>
      <c r="CP362" s="75"/>
      <c r="CQ362" s="75"/>
      <c r="CR362" s="75"/>
      <c r="CS362" s="75"/>
      <c r="CT362" s="75"/>
      <c r="CU362" s="75"/>
      <c r="CV362" s="75"/>
      <c r="CW362" s="75"/>
      <c r="CX362" s="75"/>
      <c r="CY362" s="75"/>
      <c r="CZ362" s="75"/>
      <c r="DA362" s="75"/>
      <c r="DB362" s="75"/>
      <c r="DC362" s="75"/>
      <c r="DD362" s="75"/>
    </row>
    <row r="363" spans="1:108" x14ac:dyDescent="0.2">
      <c r="A363" s="70">
        <f t="shared" si="23"/>
        <v>46010</v>
      </c>
      <c r="B363" s="74"/>
      <c r="C363" s="74"/>
      <c r="D363" s="74"/>
      <c r="E363" s="74"/>
      <c r="F363" s="74"/>
      <c r="G363" s="74"/>
      <c r="H363" s="74"/>
      <c r="I363" s="74"/>
      <c r="J363" s="74"/>
      <c r="K363" s="74"/>
      <c r="L363" s="74"/>
      <c r="M363" s="74"/>
      <c r="N363" s="118" t="str">
        <f t="shared" si="20"/>
        <v/>
      </c>
      <c r="O363" s="99">
        <f t="shared" si="21"/>
        <v>0</v>
      </c>
      <c r="P363" s="99">
        <f t="shared" si="22"/>
        <v>0</v>
      </c>
      <c r="Q363" s="75"/>
      <c r="R363" s="75"/>
      <c r="S363" s="75"/>
      <c r="T363" s="75"/>
      <c r="U363" s="75"/>
      <c r="V363" s="75"/>
      <c r="W363" s="75"/>
      <c r="X363" s="75"/>
      <c r="Y363" s="75"/>
      <c r="Z363" s="75"/>
      <c r="AA363" s="75"/>
      <c r="AB363" s="75"/>
      <c r="AC363" s="75"/>
      <c r="AD363" s="75"/>
      <c r="AE363" s="75"/>
      <c r="AF363" s="75"/>
      <c r="AG363" s="75"/>
      <c r="AH363" s="75"/>
      <c r="AI363" s="75"/>
      <c r="AJ363" s="75"/>
      <c r="AK363" s="75"/>
      <c r="AL363" s="75"/>
      <c r="AM363" s="75"/>
      <c r="AN363" s="75"/>
      <c r="AO363" s="75"/>
      <c r="AP363" s="75"/>
      <c r="AQ363" s="75"/>
      <c r="AR363" s="75"/>
      <c r="AS363" s="75"/>
      <c r="AT363" s="75"/>
      <c r="AU363" s="75"/>
      <c r="AV363" s="75"/>
      <c r="AW363" s="75"/>
      <c r="AX363" s="75"/>
      <c r="AY363" s="75"/>
      <c r="AZ363" s="75"/>
      <c r="BA363" s="75"/>
      <c r="BB363" s="75"/>
      <c r="BC363" s="75"/>
      <c r="BD363" s="75"/>
      <c r="BE363" s="75"/>
      <c r="BF363" s="75"/>
      <c r="BG363" s="75"/>
      <c r="BH363" s="75"/>
      <c r="BI363" s="75"/>
      <c r="BJ363" s="75"/>
      <c r="BK363" s="75"/>
      <c r="BL363" s="75"/>
      <c r="BM363" s="75"/>
      <c r="BN363" s="75"/>
      <c r="BO363" s="75"/>
      <c r="BP363" s="75"/>
      <c r="BQ363" s="75"/>
      <c r="BR363" s="75"/>
      <c r="BS363" s="75"/>
      <c r="BT363" s="75"/>
      <c r="BU363" s="75"/>
      <c r="BV363" s="75"/>
      <c r="BW363" s="75"/>
      <c r="BX363" s="75"/>
      <c r="BY363" s="75"/>
      <c r="BZ363" s="75"/>
      <c r="CA363" s="75"/>
      <c r="CB363" s="75"/>
      <c r="CC363" s="75"/>
      <c r="CD363" s="75"/>
      <c r="CE363" s="75"/>
      <c r="CF363" s="75"/>
      <c r="CG363" s="75"/>
      <c r="CH363" s="75"/>
      <c r="CI363" s="75"/>
      <c r="CJ363" s="75"/>
      <c r="CK363" s="75"/>
      <c r="CL363" s="75"/>
      <c r="CM363" s="75"/>
      <c r="CN363" s="75"/>
      <c r="CO363" s="75"/>
      <c r="CP363" s="75"/>
      <c r="CQ363" s="75"/>
      <c r="CR363" s="75"/>
      <c r="CS363" s="75"/>
      <c r="CT363" s="75"/>
      <c r="CU363" s="75"/>
      <c r="CV363" s="75"/>
      <c r="CW363" s="75"/>
      <c r="CX363" s="75"/>
      <c r="CY363" s="75"/>
      <c r="CZ363" s="75"/>
      <c r="DA363" s="75"/>
      <c r="DB363" s="75"/>
      <c r="DC363" s="75"/>
      <c r="DD363" s="75"/>
    </row>
    <row r="364" spans="1:108" x14ac:dyDescent="0.2">
      <c r="A364" s="70">
        <f t="shared" si="23"/>
        <v>46011</v>
      </c>
      <c r="B364" s="74"/>
      <c r="C364" s="74"/>
      <c r="D364" s="74"/>
      <c r="E364" s="74"/>
      <c r="F364" s="74"/>
      <c r="G364" s="74"/>
      <c r="H364" s="74"/>
      <c r="I364" s="74"/>
      <c r="J364" s="74"/>
      <c r="K364" s="74"/>
      <c r="L364" s="74"/>
      <c r="M364" s="74"/>
      <c r="N364" s="118" t="str">
        <f t="shared" si="20"/>
        <v/>
      </c>
      <c r="O364" s="99">
        <f t="shared" si="21"/>
        <v>0</v>
      </c>
      <c r="P364" s="99">
        <f t="shared" si="22"/>
        <v>0</v>
      </c>
      <c r="Q364" s="75"/>
      <c r="R364" s="75"/>
      <c r="S364" s="75"/>
      <c r="T364" s="75"/>
      <c r="U364" s="75"/>
      <c r="V364" s="75"/>
      <c r="W364" s="75"/>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75"/>
      <c r="BS364" s="75"/>
      <c r="BT364" s="75"/>
      <c r="BU364" s="75"/>
      <c r="BV364" s="75"/>
      <c r="BW364" s="75"/>
      <c r="BX364" s="75"/>
      <c r="BY364" s="75"/>
      <c r="BZ364" s="75"/>
      <c r="CA364" s="75"/>
      <c r="CB364" s="75"/>
      <c r="CC364" s="75"/>
      <c r="CD364" s="75"/>
      <c r="CE364" s="75"/>
      <c r="CF364" s="75"/>
      <c r="CG364" s="75"/>
      <c r="CH364" s="75"/>
      <c r="CI364" s="75"/>
      <c r="CJ364" s="75"/>
      <c r="CK364" s="75"/>
      <c r="CL364" s="75"/>
      <c r="CM364" s="75"/>
      <c r="CN364" s="75"/>
      <c r="CO364" s="75"/>
      <c r="CP364" s="75"/>
      <c r="CQ364" s="75"/>
      <c r="CR364" s="75"/>
      <c r="CS364" s="75"/>
      <c r="CT364" s="75"/>
      <c r="CU364" s="75"/>
      <c r="CV364" s="75"/>
      <c r="CW364" s="75"/>
      <c r="CX364" s="75"/>
      <c r="CY364" s="75"/>
      <c r="CZ364" s="75"/>
      <c r="DA364" s="75"/>
      <c r="DB364" s="75"/>
      <c r="DC364" s="75"/>
      <c r="DD364" s="75"/>
    </row>
    <row r="365" spans="1:108" x14ac:dyDescent="0.2">
      <c r="A365" s="70">
        <f t="shared" si="23"/>
        <v>46012</v>
      </c>
      <c r="B365" s="74"/>
      <c r="C365" s="74"/>
      <c r="D365" s="74"/>
      <c r="E365" s="74"/>
      <c r="F365" s="74"/>
      <c r="G365" s="74"/>
      <c r="H365" s="74"/>
      <c r="I365" s="74"/>
      <c r="J365" s="74"/>
      <c r="K365" s="74"/>
      <c r="L365" s="74"/>
      <c r="M365" s="74"/>
      <c r="N365" s="118" t="str">
        <f t="shared" si="20"/>
        <v/>
      </c>
      <c r="O365" s="99">
        <f t="shared" si="21"/>
        <v>0</v>
      </c>
      <c r="P365" s="99">
        <f t="shared" si="22"/>
        <v>0</v>
      </c>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c r="AX365" s="75"/>
      <c r="AY365" s="75"/>
      <c r="AZ365" s="75"/>
      <c r="BA365" s="75"/>
      <c r="BB365" s="75"/>
      <c r="BC365" s="75"/>
      <c r="BD365" s="75"/>
      <c r="BE365" s="75"/>
      <c r="BF365" s="75"/>
      <c r="BG365" s="75"/>
      <c r="BH365" s="75"/>
      <c r="BI365" s="75"/>
      <c r="BJ365" s="75"/>
      <c r="BK365" s="75"/>
      <c r="BL365" s="75"/>
      <c r="BM365" s="75"/>
      <c r="BN365" s="75"/>
      <c r="BO365" s="75"/>
      <c r="BP365" s="75"/>
      <c r="BQ365" s="75"/>
      <c r="BR365" s="75"/>
      <c r="BS365" s="75"/>
      <c r="BT365" s="75"/>
      <c r="BU365" s="75"/>
      <c r="BV365" s="75"/>
      <c r="BW365" s="75"/>
      <c r="BX365" s="75"/>
      <c r="BY365" s="75"/>
      <c r="BZ365" s="75"/>
      <c r="CA365" s="75"/>
      <c r="CB365" s="75"/>
      <c r="CC365" s="75"/>
      <c r="CD365" s="75"/>
      <c r="CE365" s="75"/>
      <c r="CF365" s="75"/>
      <c r="CG365" s="75"/>
      <c r="CH365" s="75"/>
      <c r="CI365" s="75"/>
      <c r="CJ365" s="75"/>
      <c r="CK365" s="75"/>
      <c r="CL365" s="75"/>
      <c r="CM365" s="75"/>
      <c r="CN365" s="75"/>
      <c r="CO365" s="75"/>
      <c r="CP365" s="75"/>
      <c r="CQ365" s="75"/>
      <c r="CR365" s="75"/>
      <c r="CS365" s="75"/>
      <c r="CT365" s="75"/>
      <c r="CU365" s="75"/>
      <c r="CV365" s="75"/>
      <c r="CW365" s="75"/>
      <c r="CX365" s="75"/>
      <c r="CY365" s="75"/>
      <c r="CZ365" s="75"/>
      <c r="DA365" s="75"/>
      <c r="DB365" s="75"/>
      <c r="DC365" s="75"/>
      <c r="DD365" s="75"/>
    </row>
    <row r="366" spans="1:108" x14ac:dyDescent="0.2">
      <c r="A366" s="70">
        <f t="shared" si="23"/>
        <v>46013</v>
      </c>
      <c r="B366" s="74"/>
      <c r="C366" s="74"/>
      <c r="D366" s="74"/>
      <c r="E366" s="74"/>
      <c r="F366" s="74"/>
      <c r="G366" s="74"/>
      <c r="H366" s="74"/>
      <c r="I366" s="74"/>
      <c r="J366" s="74"/>
      <c r="K366" s="74"/>
      <c r="L366" s="74"/>
      <c r="M366" s="74"/>
      <c r="N366" s="118" t="str">
        <f t="shared" si="20"/>
        <v/>
      </c>
      <c r="O366" s="99">
        <f t="shared" si="21"/>
        <v>0</v>
      </c>
      <c r="P366" s="99">
        <f t="shared" si="22"/>
        <v>0</v>
      </c>
      <c r="Q366" s="75"/>
      <c r="R366" s="75"/>
      <c r="S366" s="75"/>
      <c r="T366" s="75"/>
      <c r="U366" s="75"/>
      <c r="V366" s="75"/>
      <c r="W366" s="75"/>
      <c r="X366" s="75"/>
      <c r="Y366" s="75"/>
      <c r="Z366" s="75"/>
      <c r="AA366" s="75"/>
      <c r="AB366" s="75"/>
      <c r="AC366" s="75"/>
      <c r="AD366" s="75"/>
      <c r="AE366" s="75"/>
      <c r="AF366" s="75"/>
      <c r="AG366" s="75"/>
      <c r="AH366" s="75"/>
      <c r="AI366" s="75"/>
      <c r="AJ366" s="75"/>
      <c r="AK366" s="75"/>
      <c r="AL366" s="75"/>
      <c r="AM366" s="75"/>
      <c r="AN366" s="75"/>
      <c r="AO366" s="75"/>
      <c r="AP366" s="75"/>
      <c r="AQ366" s="75"/>
      <c r="AR366" s="75"/>
      <c r="AS366" s="75"/>
      <c r="AT366" s="75"/>
      <c r="AU366" s="75"/>
      <c r="AV366" s="75"/>
      <c r="AW366" s="75"/>
      <c r="AX366" s="75"/>
      <c r="AY366" s="75"/>
      <c r="AZ366" s="75"/>
      <c r="BA366" s="75"/>
      <c r="BB366" s="75"/>
      <c r="BC366" s="75"/>
      <c r="BD366" s="75"/>
      <c r="BE366" s="75"/>
      <c r="BF366" s="75"/>
      <c r="BG366" s="75"/>
      <c r="BH366" s="75"/>
      <c r="BI366" s="75"/>
      <c r="BJ366" s="75"/>
      <c r="BK366" s="75"/>
      <c r="BL366" s="75"/>
      <c r="BM366" s="75"/>
      <c r="BN366" s="75"/>
      <c r="BO366" s="75"/>
      <c r="BP366" s="75"/>
      <c r="BQ366" s="75"/>
      <c r="BR366" s="75"/>
      <c r="BS366" s="75"/>
      <c r="BT366" s="75"/>
      <c r="BU366" s="75"/>
      <c r="BV366" s="75"/>
      <c r="BW366" s="75"/>
      <c r="BX366" s="75"/>
      <c r="BY366" s="75"/>
      <c r="BZ366" s="75"/>
      <c r="CA366" s="75"/>
      <c r="CB366" s="75"/>
      <c r="CC366" s="75"/>
      <c r="CD366" s="75"/>
      <c r="CE366" s="75"/>
      <c r="CF366" s="75"/>
      <c r="CG366" s="75"/>
      <c r="CH366" s="75"/>
      <c r="CI366" s="75"/>
      <c r="CJ366" s="75"/>
      <c r="CK366" s="75"/>
      <c r="CL366" s="75"/>
      <c r="CM366" s="75"/>
      <c r="CN366" s="75"/>
      <c r="CO366" s="75"/>
      <c r="CP366" s="75"/>
      <c r="CQ366" s="75"/>
      <c r="CR366" s="75"/>
      <c r="CS366" s="75"/>
      <c r="CT366" s="75"/>
      <c r="CU366" s="75"/>
      <c r="CV366" s="75"/>
      <c r="CW366" s="75"/>
      <c r="CX366" s="75"/>
      <c r="CY366" s="75"/>
      <c r="CZ366" s="75"/>
      <c r="DA366" s="75"/>
      <c r="DB366" s="75"/>
      <c r="DC366" s="75"/>
      <c r="DD366" s="75"/>
    </row>
    <row r="367" spans="1:108" x14ac:dyDescent="0.2">
      <c r="A367" s="70">
        <f t="shared" si="23"/>
        <v>46014</v>
      </c>
      <c r="B367" s="74"/>
      <c r="C367" s="74"/>
      <c r="D367" s="74"/>
      <c r="E367" s="74"/>
      <c r="F367" s="74"/>
      <c r="G367" s="74"/>
      <c r="H367" s="74"/>
      <c r="I367" s="74"/>
      <c r="J367" s="74"/>
      <c r="K367" s="74"/>
      <c r="L367" s="74"/>
      <c r="M367" s="74"/>
      <c r="N367" s="118" t="str">
        <f t="shared" si="20"/>
        <v/>
      </c>
      <c r="O367" s="99">
        <f t="shared" si="21"/>
        <v>0</v>
      </c>
      <c r="P367" s="99">
        <f t="shared" si="22"/>
        <v>0</v>
      </c>
      <c r="Q367" s="75"/>
      <c r="R367" s="75"/>
      <c r="S367" s="75"/>
      <c r="T367" s="75"/>
      <c r="U367" s="75"/>
      <c r="V367" s="75"/>
      <c r="W367" s="75"/>
      <c r="X367" s="75"/>
      <c r="Y367" s="75"/>
      <c r="Z367" s="75"/>
      <c r="AA367" s="75"/>
      <c r="AB367" s="75"/>
      <c r="AC367" s="75"/>
      <c r="AD367" s="75"/>
      <c r="AE367" s="75"/>
      <c r="AF367" s="75"/>
      <c r="AG367" s="75"/>
      <c r="AH367" s="75"/>
      <c r="AI367" s="75"/>
      <c r="AJ367" s="75"/>
      <c r="AK367" s="75"/>
      <c r="AL367" s="75"/>
      <c r="AM367" s="75"/>
      <c r="AN367" s="75"/>
      <c r="AO367" s="75"/>
      <c r="AP367" s="75"/>
      <c r="AQ367" s="75"/>
      <c r="AR367" s="75"/>
      <c r="AS367" s="75"/>
      <c r="AT367" s="75"/>
      <c r="AU367" s="75"/>
      <c r="AV367" s="75"/>
      <c r="AW367" s="75"/>
      <c r="AX367" s="75"/>
      <c r="AY367" s="75"/>
      <c r="AZ367" s="75"/>
      <c r="BA367" s="75"/>
      <c r="BB367" s="75"/>
      <c r="BC367" s="75"/>
      <c r="BD367" s="75"/>
      <c r="BE367" s="75"/>
      <c r="BF367" s="75"/>
      <c r="BG367" s="75"/>
      <c r="BH367" s="75"/>
      <c r="BI367" s="75"/>
      <c r="BJ367" s="75"/>
      <c r="BK367" s="75"/>
      <c r="BL367" s="75"/>
      <c r="BM367" s="75"/>
      <c r="BN367" s="75"/>
      <c r="BO367" s="75"/>
      <c r="BP367" s="75"/>
      <c r="BQ367" s="75"/>
      <c r="BR367" s="75"/>
      <c r="BS367" s="75"/>
      <c r="BT367" s="75"/>
      <c r="BU367" s="75"/>
      <c r="BV367" s="75"/>
      <c r="BW367" s="75"/>
      <c r="BX367" s="75"/>
      <c r="BY367" s="75"/>
      <c r="BZ367" s="75"/>
      <c r="CA367" s="75"/>
      <c r="CB367" s="75"/>
      <c r="CC367" s="75"/>
      <c r="CD367" s="75"/>
      <c r="CE367" s="75"/>
      <c r="CF367" s="75"/>
      <c r="CG367" s="75"/>
      <c r="CH367" s="75"/>
      <c r="CI367" s="75"/>
      <c r="CJ367" s="75"/>
      <c r="CK367" s="75"/>
      <c r="CL367" s="75"/>
      <c r="CM367" s="75"/>
      <c r="CN367" s="75"/>
      <c r="CO367" s="75"/>
      <c r="CP367" s="75"/>
      <c r="CQ367" s="75"/>
      <c r="CR367" s="75"/>
      <c r="CS367" s="75"/>
      <c r="CT367" s="75"/>
      <c r="CU367" s="75"/>
      <c r="CV367" s="75"/>
      <c r="CW367" s="75"/>
      <c r="CX367" s="75"/>
      <c r="CY367" s="75"/>
      <c r="CZ367" s="75"/>
      <c r="DA367" s="75"/>
      <c r="DB367" s="75"/>
      <c r="DC367" s="75"/>
      <c r="DD367" s="75"/>
    </row>
    <row r="368" spans="1:108" x14ac:dyDescent="0.2">
      <c r="A368" s="70">
        <f t="shared" si="23"/>
        <v>46015</v>
      </c>
      <c r="B368" s="74"/>
      <c r="C368" s="74"/>
      <c r="D368" s="74"/>
      <c r="E368" s="74"/>
      <c r="F368" s="74"/>
      <c r="G368" s="74"/>
      <c r="H368" s="74"/>
      <c r="I368" s="74"/>
      <c r="J368" s="74"/>
      <c r="K368" s="74"/>
      <c r="L368" s="74"/>
      <c r="M368" s="74"/>
      <c r="N368" s="118" t="str">
        <f t="shared" si="20"/>
        <v/>
      </c>
      <c r="O368" s="99">
        <f t="shared" si="21"/>
        <v>0</v>
      </c>
      <c r="P368" s="99">
        <f t="shared" si="22"/>
        <v>0</v>
      </c>
      <c r="Q368" s="75"/>
      <c r="R368" s="75"/>
      <c r="S368" s="75"/>
      <c r="T368" s="75"/>
      <c r="U368" s="75"/>
      <c r="V368" s="75"/>
      <c r="W368" s="75"/>
      <c r="X368" s="75"/>
      <c r="Y368" s="75"/>
      <c r="Z368" s="75"/>
      <c r="AA368" s="75"/>
      <c r="AB368" s="75"/>
      <c r="AC368" s="75"/>
      <c r="AD368" s="75"/>
      <c r="AE368" s="75"/>
      <c r="AF368" s="75"/>
      <c r="AG368" s="75"/>
      <c r="AH368" s="75"/>
      <c r="AI368" s="75"/>
      <c r="AJ368" s="75"/>
      <c r="AK368" s="75"/>
      <c r="AL368" s="75"/>
      <c r="AM368" s="75"/>
      <c r="AN368" s="75"/>
      <c r="AO368" s="75"/>
      <c r="AP368" s="75"/>
      <c r="AQ368" s="75"/>
      <c r="AR368" s="75"/>
      <c r="AS368" s="75"/>
      <c r="AT368" s="75"/>
      <c r="AU368" s="75"/>
      <c r="AV368" s="75"/>
      <c r="AW368" s="75"/>
      <c r="AX368" s="75"/>
      <c r="AY368" s="75"/>
      <c r="AZ368" s="75"/>
      <c r="BA368" s="75"/>
      <c r="BB368" s="75"/>
      <c r="BC368" s="75"/>
      <c r="BD368" s="75"/>
      <c r="BE368" s="75"/>
      <c r="BF368" s="75"/>
      <c r="BG368" s="75"/>
      <c r="BH368" s="75"/>
      <c r="BI368" s="75"/>
      <c r="BJ368" s="75"/>
      <c r="BK368" s="75"/>
      <c r="BL368" s="75"/>
      <c r="BM368" s="75"/>
      <c r="BN368" s="75"/>
      <c r="BO368" s="75"/>
      <c r="BP368" s="75"/>
      <c r="BQ368" s="75"/>
      <c r="BR368" s="75"/>
      <c r="BS368" s="75"/>
      <c r="BT368" s="75"/>
      <c r="BU368" s="75"/>
      <c r="BV368" s="75"/>
      <c r="BW368" s="75"/>
      <c r="BX368" s="75"/>
      <c r="BY368" s="75"/>
      <c r="BZ368" s="75"/>
      <c r="CA368" s="75"/>
      <c r="CB368" s="75"/>
      <c r="CC368" s="75"/>
      <c r="CD368" s="75"/>
      <c r="CE368" s="75"/>
      <c r="CF368" s="75"/>
      <c r="CG368" s="75"/>
      <c r="CH368" s="75"/>
      <c r="CI368" s="75"/>
      <c r="CJ368" s="75"/>
      <c r="CK368" s="75"/>
      <c r="CL368" s="75"/>
      <c r="CM368" s="75"/>
      <c r="CN368" s="75"/>
      <c r="CO368" s="75"/>
      <c r="CP368" s="75"/>
      <c r="CQ368" s="75"/>
      <c r="CR368" s="75"/>
      <c r="CS368" s="75"/>
      <c r="CT368" s="75"/>
      <c r="CU368" s="75"/>
      <c r="CV368" s="75"/>
      <c r="CW368" s="75"/>
      <c r="CX368" s="75"/>
      <c r="CY368" s="75"/>
      <c r="CZ368" s="75"/>
      <c r="DA368" s="75"/>
      <c r="DB368" s="75"/>
      <c r="DC368" s="75"/>
      <c r="DD368" s="75"/>
    </row>
    <row r="369" spans="1:108" x14ac:dyDescent="0.2">
      <c r="A369" s="70">
        <f t="shared" si="23"/>
        <v>46016</v>
      </c>
      <c r="B369" s="74"/>
      <c r="C369" s="74"/>
      <c r="D369" s="74"/>
      <c r="E369" s="74"/>
      <c r="F369" s="74"/>
      <c r="G369" s="74"/>
      <c r="H369" s="74"/>
      <c r="I369" s="74"/>
      <c r="J369" s="74"/>
      <c r="K369" s="74"/>
      <c r="L369" s="74"/>
      <c r="M369" s="74"/>
      <c r="N369" s="118" t="str">
        <f t="shared" si="20"/>
        <v/>
      </c>
      <c r="O369" s="99">
        <f t="shared" si="21"/>
        <v>0</v>
      </c>
      <c r="P369" s="99">
        <f t="shared" si="22"/>
        <v>0</v>
      </c>
      <c r="Q369" s="75"/>
      <c r="R369" s="75"/>
      <c r="S369" s="75"/>
      <c r="T369" s="75"/>
      <c r="U369" s="75"/>
      <c r="V369" s="75"/>
      <c r="W369" s="75"/>
      <c r="X369" s="75"/>
      <c r="Y369" s="75"/>
      <c r="Z369" s="75"/>
      <c r="AA369" s="75"/>
      <c r="AB369" s="75"/>
      <c r="AC369" s="75"/>
      <c r="AD369" s="75"/>
      <c r="AE369" s="75"/>
      <c r="AF369" s="75"/>
      <c r="AG369" s="75"/>
      <c r="AH369" s="75"/>
      <c r="AI369" s="75"/>
      <c r="AJ369" s="75"/>
      <c r="AK369" s="75"/>
      <c r="AL369" s="75"/>
      <c r="AM369" s="75"/>
      <c r="AN369" s="75"/>
      <c r="AO369" s="75"/>
      <c r="AP369" s="75"/>
      <c r="AQ369" s="75"/>
      <c r="AR369" s="75"/>
      <c r="AS369" s="75"/>
      <c r="AT369" s="75"/>
      <c r="AU369" s="75"/>
      <c r="AV369" s="75"/>
      <c r="AW369" s="75"/>
      <c r="AX369" s="75"/>
      <c r="AY369" s="75"/>
      <c r="AZ369" s="75"/>
      <c r="BA369" s="75"/>
      <c r="BB369" s="75"/>
      <c r="BC369" s="75"/>
      <c r="BD369" s="75"/>
      <c r="BE369" s="75"/>
      <c r="BF369" s="75"/>
      <c r="BG369" s="75"/>
      <c r="BH369" s="75"/>
      <c r="BI369" s="75"/>
      <c r="BJ369" s="75"/>
      <c r="BK369" s="75"/>
      <c r="BL369" s="75"/>
      <c r="BM369" s="75"/>
      <c r="BN369" s="75"/>
      <c r="BO369" s="75"/>
      <c r="BP369" s="75"/>
      <c r="BQ369" s="75"/>
      <c r="BR369" s="75"/>
      <c r="BS369" s="75"/>
      <c r="BT369" s="75"/>
      <c r="BU369" s="75"/>
      <c r="BV369" s="75"/>
      <c r="BW369" s="75"/>
      <c r="BX369" s="75"/>
      <c r="BY369" s="75"/>
      <c r="BZ369" s="75"/>
      <c r="CA369" s="75"/>
      <c r="CB369" s="75"/>
      <c r="CC369" s="75"/>
      <c r="CD369" s="75"/>
      <c r="CE369" s="75"/>
      <c r="CF369" s="75"/>
      <c r="CG369" s="75"/>
      <c r="CH369" s="75"/>
      <c r="CI369" s="75"/>
      <c r="CJ369" s="75"/>
      <c r="CK369" s="75"/>
      <c r="CL369" s="75"/>
      <c r="CM369" s="75"/>
      <c r="CN369" s="75"/>
      <c r="CO369" s="75"/>
      <c r="CP369" s="75"/>
      <c r="CQ369" s="75"/>
      <c r="CR369" s="75"/>
      <c r="CS369" s="75"/>
      <c r="CT369" s="75"/>
      <c r="CU369" s="75"/>
      <c r="CV369" s="75"/>
      <c r="CW369" s="75"/>
      <c r="CX369" s="75"/>
      <c r="CY369" s="75"/>
      <c r="CZ369" s="75"/>
      <c r="DA369" s="75"/>
      <c r="DB369" s="75"/>
      <c r="DC369" s="75"/>
      <c r="DD369" s="75"/>
    </row>
    <row r="370" spans="1:108" x14ac:dyDescent="0.2">
      <c r="A370" s="70">
        <f t="shared" si="23"/>
        <v>46017</v>
      </c>
      <c r="B370" s="74"/>
      <c r="C370" s="74"/>
      <c r="D370" s="74"/>
      <c r="E370" s="74"/>
      <c r="F370" s="74"/>
      <c r="G370" s="74"/>
      <c r="H370" s="74"/>
      <c r="I370" s="74"/>
      <c r="J370" s="74"/>
      <c r="K370" s="74"/>
      <c r="L370" s="74"/>
      <c r="M370" s="74"/>
      <c r="N370" s="118" t="str">
        <f t="shared" si="20"/>
        <v/>
      </c>
      <c r="O370" s="99">
        <f t="shared" si="21"/>
        <v>0</v>
      </c>
      <c r="P370" s="99">
        <f t="shared" si="22"/>
        <v>0</v>
      </c>
      <c r="Q370" s="75"/>
      <c r="R370" s="75"/>
      <c r="S370" s="75"/>
      <c r="T370" s="75"/>
      <c r="U370" s="75"/>
      <c r="V370" s="75"/>
      <c r="W370" s="75"/>
      <c r="X370" s="75"/>
      <c r="Y370" s="75"/>
      <c r="Z370" s="75"/>
      <c r="AA370" s="75"/>
      <c r="AB370" s="75"/>
      <c r="AC370" s="75"/>
      <c r="AD370" s="75"/>
      <c r="AE370" s="75"/>
      <c r="AF370" s="75"/>
      <c r="AG370" s="75"/>
      <c r="AH370" s="75"/>
      <c r="AI370" s="75"/>
      <c r="AJ370" s="75"/>
      <c r="AK370" s="75"/>
      <c r="AL370" s="75"/>
      <c r="AM370" s="75"/>
      <c r="AN370" s="75"/>
      <c r="AO370" s="75"/>
      <c r="AP370" s="75"/>
      <c r="AQ370" s="75"/>
      <c r="AR370" s="75"/>
      <c r="AS370" s="75"/>
      <c r="AT370" s="75"/>
      <c r="AU370" s="75"/>
      <c r="AV370" s="75"/>
      <c r="AW370" s="75"/>
      <c r="AX370" s="75"/>
      <c r="AY370" s="75"/>
      <c r="AZ370" s="75"/>
      <c r="BA370" s="75"/>
      <c r="BB370" s="75"/>
      <c r="BC370" s="75"/>
      <c r="BD370" s="75"/>
      <c r="BE370" s="75"/>
      <c r="BF370" s="75"/>
      <c r="BG370" s="75"/>
      <c r="BH370" s="75"/>
      <c r="BI370" s="75"/>
      <c r="BJ370" s="75"/>
      <c r="BK370" s="75"/>
      <c r="BL370" s="75"/>
      <c r="BM370" s="75"/>
      <c r="BN370" s="75"/>
      <c r="BO370" s="75"/>
      <c r="BP370" s="75"/>
      <c r="BQ370" s="75"/>
      <c r="BR370" s="75"/>
      <c r="BS370" s="75"/>
      <c r="BT370" s="75"/>
      <c r="BU370" s="75"/>
      <c r="BV370" s="75"/>
      <c r="BW370" s="75"/>
      <c r="BX370" s="75"/>
      <c r="BY370" s="75"/>
      <c r="BZ370" s="75"/>
      <c r="CA370" s="75"/>
      <c r="CB370" s="75"/>
      <c r="CC370" s="75"/>
      <c r="CD370" s="75"/>
      <c r="CE370" s="75"/>
      <c r="CF370" s="75"/>
      <c r="CG370" s="75"/>
      <c r="CH370" s="75"/>
      <c r="CI370" s="75"/>
      <c r="CJ370" s="75"/>
      <c r="CK370" s="75"/>
      <c r="CL370" s="75"/>
      <c r="CM370" s="75"/>
      <c r="CN370" s="75"/>
      <c r="CO370" s="75"/>
      <c r="CP370" s="75"/>
      <c r="CQ370" s="75"/>
      <c r="CR370" s="75"/>
      <c r="CS370" s="75"/>
      <c r="CT370" s="75"/>
      <c r="CU370" s="75"/>
      <c r="CV370" s="75"/>
      <c r="CW370" s="75"/>
      <c r="CX370" s="75"/>
      <c r="CY370" s="75"/>
      <c r="CZ370" s="75"/>
      <c r="DA370" s="75"/>
      <c r="DB370" s="75"/>
      <c r="DC370" s="75"/>
      <c r="DD370" s="75"/>
    </row>
    <row r="371" spans="1:108" x14ac:dyDescent="0.2">
      <c r="A371" s="70">
        <f t="shared" si="23"/>
        <v>46018</v>
      </c>
      <c r="B371" s="74"/>
      <c r="C371" s="74"/>
      <c r="D371" s="74"/>
      <c r="E371" s="74"/>
      <c r="F371" s="74"/>
      <c r="G371" s="74"/>
      <c r="H371" s="74"/>
      <c r="I371" s="74"/>
      <c r="J371" s="74"/>
      <c r="K371" s="74"/>
      <c r="L371" s="74"/>
      <c r="M371" s="74"/>
      <c r="N371" s="118" t="str">
        <f t="shared" si="20"/>
        <v/>
      </c>
      <c r="O371" s="99">
        <f t="shared" si="21"/>
        <v>0</v>
      </c>
      <c r="P371" s="99">
        <f t="shared" si="22"/>
        <v>0</v>
      </c>
      <c r="Q371" s="75"/>
      <c r="R371" s="75"/>
      <c r="S371" s="75"/>
      <c r="T371" s="75"/>
      <c r="U371" s="75"/>
      <c r="V371" s="75"/>
      <c r="W371" s="75"/>
      <c r="X371" s="75"/>
      <c r="Y371" s="75"/>
      <c r="Z371" s="75"/>
      <c r="AA371" s="75"/>
      <c r="AB371" s="75"/>
      <c r="AC371" s="75"/>
      <c r="AD371" s="75"/>
      <c r="AE371" s="75"/>
      <c r="AF371" s="75"/>
      <c r="AG371" s="75"/>
      <c r="AH371" s="75"/>
      <c r="AI371" s="75"/>
      <c r="AJ371" s="75"/>
      <c r="AK371" s="75"/>
      <c r="AL371" s="75"/>
      <c r="AM371" s="75"/>
      <c r="AN371" s="75"/>
      <c r="AO371" s="75"/>
      <c r="AP371" s="75"/>
      <c r="AQ371" s="75"/>
      <c r="AR371" s="75"/>
      <c r="AS371" s="75"/>
      <c r="AT371" s="75"/>
      <c r="AU371" s="75"/>
      <c r="AV371" s="75"/>
      <c r="AW371" s="75"/>
      <c r="AX371" s="75"/>
      <c r="AY371" s="75"/>
      <c r="AZ371" s="75"/>
      <c r="BA371" s="75"/>
      <c r="BB371" s="75"/>
      <c r="BC371" s="75"/>
      <c r="BD371" s="75"/>
      <c r="BE371" s="75"/>
      <c r="BF371" s="75"/>
      <c r="BG371" s="75"/>
      <c r="BH371" s="75"/>
      <c r="BI371" s="75"/>
      <c r="BJ371" s="75"/>
      <c r="BK371" s="75"/>
      <c r="BL371" s="75"/>
      <c r="BM371" s="75"/>
      <c r="BN371" s="75"/>
      <c r="BO371" s="75"/>
      <c r="BP371" s="75"/>
      <c r="BQ371" s="75"/>
      <c r="BR371" s="75"/>
      <c r="BS371" s="75"/>
      <c r="BT371" s="75"/>
      <c r="BU371" s="75"/>
      <c r="BV371" s="75"/>
      <c r="BW371" s="75"/>
      <c r="BX371" s="75"/>
      <c r="BY371" s="75"/>
      <c r="BZ371" s="75"/>
      <c r="CA371" s="75"/>
      <c r="CB371" s="75"/>
      <c r="CC371" s="75"/>
      <c r="CD371" s="75"/>
      <c r="CE371" s="75"/>
      <c r="CF371" s="75"/>
      <c r="CG371" s="75"/>
      <c r="CH371" s="75"/>
      <c r="CI371" s="75"/>
      <c r="CJ371" s="75"/>
      <c r="CK371" s="75"/>
      <c r="CL371" s="75"/>
      <c r="CM371" s="75"/>
      <c r="CN371" s="75"/>
      <c r="CO371" s="75"/>
      <c r="CP371" s="75"/>
      <c r="CQ371" s="75"/>
      <c r="CR371" s="75"/>
      <c r="CS371" s="75"/>
      <c r="CT371" s="75"/>
      <c r="CU371" s="75"/>
      <c r="CV371" s="75"/>
      <c r="CW371" s="75"/>
      <c r="CX371" s="75"/>
      <c r="CY371" s="75"/>
      <c r="CZ371" s="75"/>
      <c r="DA371" s="75"/>
      <c r="DB371" s="75"/>
      <c r="DC371" s="75"/>
      <c r="DD371" s="75"/>
    </row>
    <row r="372" spans="1:108" x14ac:dyDescent="0.2">
      <c r="A372" s="70">
        <f t="shared" si="23"/>
        <v>46019</v>
      </c>
      <c r="B372" s="74"/>
      <c r="C372" s="74"/>
      <c r="D372" s="74"/>
      <c r="E372" s="74"/>
      <c r="F372" s="74"/>
      <c r="G372" s="74"/>
      <c r="H372" s="74"/>
      <c r="I372" s="74"/>
      <c r="J372" s="74"/>
      <c r="K372" s="74"/>
      <c r="L372" s="74"/>
      <c r="M372" s="74"/>
      <c r="N372" s="118" t="str">
        <f t="shared" si="20"/>
        <v/>
      </c>
      <c r="O372" s="99">
        <f t="shared" si="21"/>
        <v>0</v>
      </c>
      <c r="P372" s="99">
        <f t="shared" si="22"/>
        <v>0</v>
      </c>
      <c r="Q372" s="75"/>
      <c r="R372" s="75"/>
      <c r="S372" s="75"/>
      <c r="T372" s="75"/>
      <c r="U372" s="75"/>
      <c r="V372" s="75"/>
      <c r="W372" s="75"/>
      <c r="X372" s="75"/>
      <c r="Y372" s="75"/>
      <c r="Z372" s="75"/>
      <c r="AA372" s="75"/>
      <c r="AB372" s="75"/>
      <c r="AC372" s="75"/>
      <c r="AD372" s="75"/>
      <c r="AE372" s="75"/>
      <c r="AF372" s="75"/>
      <c r="AG372" s="75"/>
      <c r="AH372" s="75"/>
      <c r="AI372" s="75"/>
      <c r="AJ372" s="75"/>
      <c r="AK372" s="75"/>
      <c r="AL372" s="75"/>
      <c r="AM372" s="75"/>
      <c r="AN372" s="75"/>
      <c r="AO372" s="75"/>
      <c r="AP372" s="75"/>
      <c r="AQ372" s="75"/>
      <c r="AR372" s="75"/>
      <c r="AS372" s="75"/>
      <c r="AT372" s="75"/>
      <c r="AU372" s="75"/>
      <c r="AV372" s="75"/>
      <c r="AW372" s="75"/>
      <c r="AX372" s="75"/>
      <c r="AY372" s="75"/>
      <c r="AZ372" s="75"/>
      <c r="BA372" s="75"/>
      <c r="BB372" s="75"/>
      <c r="BC372" s="75"/>
      <c r="BD372" s="75"/>
      <c r="BE372" s="75"/>
      <c r="BF372" s="75"/>
      <c r="BG372" s="75"/>
      <c r="BH372" s="75"/>
      <c r="BI372" s="75"/>
      <c r="BJ372" s="75"/>
      <c r="BK372" s="75"/>
      <c r="BL372" s="75"/>
      <c r="BM372" s="75"/>
      <c r="BN372" s="75"/>
      <c r="BO372" s="75"/>
      <c r="BP372" s="75"/>
      <c r="BQ372" s="75"/>
      <c r="BR372" s="75"/>
      <c r="BS372" s="75"/>
      <c r="BT372" s="75"/>
      <c r="BU372" s="75"/>
      <c r="BV372" s="75"/>
      <c r="BW372" s="75"/>
      <c r="BX372" s="75"/>
      <c r="BY372" s="75"/>
      <c r="BZ372" s="75"/>
      <c r="CA372" s="75"/>
      <c r="CB372" s="75"/>
      <c r="CC372" s="75"/>
      <c r="CD372" s="75"/>
      <c r="CE372" s="75"/>
      <c r="CF372" s="75"/>
      <c r="CG372" s="75"/>
      <c r="CH372" s="75"/>
      <c r="CI372" s="75"/>
      <c r="CJ372" s="75"/>
      <c r="CK372" s="75"/>
      <c r="CL372" s="75"/>
      <c r="CM372" s="75"/>
      <c r="CN372" s="75"/>
      <c r="CO372" s="75"/>
      <c r="CP372" s="75"/>
      <c r="CQ372" s="75"/>
      <c r="CR372" s="75"/>
      <c r="CS372" s="75"/>
      <c r="CT372" s="75"/>
      <c r="CU372" s="75"/>
      <c r="CV372" s="75"/>
      <c r="CW372" s="75"/>
      <c r="CX372" s="75"/>
      <c r="CY372" s="75"/>
      <c r="CZ372" s="75"/>
      <c r="DA372" s="75"/>
      <c r="DB372" s="75"/>
      <c r="DC372" s="75"/>
      <c r="DD372" s="75"/>
    </row>
    <row r="373" spans="1:108" x14ac:dyDescent="0.2">
      <c r="A373" s="70">
        <f t="shared" si="23"/>
        <v>46020</v>
      </c>
      <c r="B373" s="74"/>
      <c r="C373" s="74"/>
      <c r="D373" s="74"/>
      <c r="E373" s="74"/>
      <c r="F373" s="74"/>
      <c r="G373" s="74"/>
      <c r="H373" s="74"/>
      <c r="I373" s="74"/>
      <c r="J373" s="74"/>
      <c r="K373" s="74"/>
      <c r="L373" s="74"/>
      <c r="M373" s="74"/>
      <c r="N373" s="118" t="str">
        <f t="shared" si="20"/>
        <v/>
      </c>
      <c r="O373" s="99">
        <f t="shared" si="21"/>
        <v>0</v>
      </c>
      <c r="P373" s="99">
        <f t="shared" si="22"/>
        <v>0</v>
      </c>
      <c r="Q373" s="75"/>
      <c r="R373" s="75"/>
      <c r="S373" s="75"/>
      <c r="T373" s="75"/>
      <c r="U373" s="75"/>
      <c r="V373" s="75"/>
      <c r="W373" s="75"/>
      <c r="X373" s="75"/>
      <c r="Y373" s="75"/>
      <c r="Z373" s="75"/>
      <c r="AA373" s="75"/>
      <c r="AB373" s="75"/>
      <c r="AC373" s="75"/>
      <c r="AD373" s="75"/>
      <c r="AE373" s="75"/>
      <c r="AF373" s="75"/>
      <c r="AG373" s="75"/>
      <c r="AH373" s="75"/>
      <c r="AI373" s="75"/>
      <c r="AJ373" s="75"/>
      <c r="AK373" s="75"/>
      <c r="AL373" s="75"/>
      <c r="AM373" s="75"/>
      <c r="AN373" s="75"/>
      <c r="AO373" s="75"/>
      <c r="AP373" s="75"/>
      <c r="AQ373" s="75"/>
      <c r="AR373" s="75"/>
      <c r="AS373" s="75"/>
      <c r="AT373" s="75"/>
      <c r="AU373" s="75"/>
      <c r="AV373" s="75"/>
      <c r="AW373" s="75"/>
      <c r="AX373" s="75"/>
      <c r="AY373" s="75"/>
      <c r="AZ373" s="75"/>
      <c r="BA373" s="75"/>
      <c r="BB373" s="75"/>
      <c r="BC373" s="75"/>
      <c r="BD373" s="75"/>
      <c r="BE373" s="75"/>
      <c r="BF373" s="75"/>
      <c r="BG373" s="75"/>
      <c r="BH373" s="75"/>
      <c r="BI373" s="75"/>
      <c r="BJ373" s="75"/>
      <c r="BK373" s="75"/>
      <c r="BL373" s="75"/>
      <c r="BM373" s="75"/>
      <c r="BN373" s="75"/>
      <c r="BO373" s="75"/>
      <c r="BP373" s="75"/>
      <c r="BQ373" s="75"/>
      <c r="BR373" s="75"/>
      <c r="BS373" s="75"/>
      <c r="BT373" s="75"/>
      <c r="BU373" s="75"/>
      <c r="BV373" s="75"/>
      <c r="BW373" s="75"/>
      <c r="BX373" s="75"/>
      <c r="BY373" s="75"/>
      <c r="BZ373" s="75"/>
      <c r="CA373" s="75"/>
      <c r="CB373" s="75"/>
      <c r="CC373" s="75"/>
      <c r="CD373" s="75"/>
      <c r="CE373" s="75"/>
      <c r="CF373" s="75"/>
      <c r="CG373" s="75"/>
      <c r="CH373" s="75"/>
      <c r="CI373" s="75"/>
      <c r="CJ373" s="75"/>
      <c r="CK373" s="75"/>
      <c r="CL373" s="75"/>
      <c r="CM373" s="75"/>
      <c r="CN373" s="75"/>
      <c r="CO373" s="75"/>
      <c r="CP373" s="75"/>
      <c r="CQ373" s="75"/>
      <c r="CR373" s="75"/>
      <c r="CS373" s="75"/>
      <c r="CT373" s="75"/>
      <c r="CU373" s="75"/>
      <c r="CV373" s="75"/>
      <c r="CW373" s="75"/>
      <c r="CX373" s="75"/>
      <c r="CY373" s="75"/>
      <c r="CZ373" s="75"/>
      <c r="DA373" s="75"/>
      <c r="DB373" s="75"/>
      <c r="DC373" s="75"/>
      <c r="DD373" s="75"/>
    </row>
    <row r="374" spans="1:108" x14ac:dyDescent="0.2">
      <c r="A374" s="70">
        <f t="shared" si="23"/>
        <v>46021</v>
      </c>
      <c r="B374" s="74"/>
      <c r="C374" s="74"/>
      <c r="D374" s="74"/>
      <c r="E374" s="74"/>
      <c r="F374" s="74"/>
      <c r="G374" s="74"/>
      <c r="H374" s="74"/>
      <c r="I374" s="74"/>
      <c r="J374" s="74"/>
      <c r="K374" s="74"/>
      <c r="L374" s="74"/>
      <c r="M374" s="74"/>
      <c r="N374" s="118" t="str">
        <f t="shared" si="20"/>
        <v/>
      </c>
      <c r="O374" s="99">
        <f t="shared" si="21"/>
        <v>0</v>
      </c>
      <c r="P374" s="99">
        <f t="shared" si="22"/>
        <v>0</v>
      </c>
      <c r="Q374" s="75"/>
      <c r="R374" s="75"/>
      <c r="S374" s="75"/>
      <c r="T374" s="75"/>
      <c r="U374" s="75"/>
      <c r="V374" s="75"/>
      <c r="W374" s="75"/>
      <c r="X374" s="75"/>
      <c r="Y374" s="75"/>
      <c r="Z374" s="75"/>
      <c r="AA374" s="75"/>
      <c r="AB374" s="75"/>
      <c r="AC374" s="75"/>
      <c r="AD374" s="75"/>
      <c r="AE374" s="75"/>
      <c r="AF374" s="75"/>
      <c r="AG374" s="75"/>
      <c r="AH374" s="75"/>
      <c r="AI374" s="75"/>
      <c r="AJ374" s="75"/>
      <c r="AK374" s="75"/>
      <c r="AL374" s="75"/>
      <c r="AM374" s="75"/>
      <c r="AN374" s="75"/>
      <c r="AO374" s="75"/>
      <c r="AP374" s="75"/>
      <c r="AQ374" s="75"/>
      <c r="AR374" s="75"/>
      <c r="AS374" s="75"/>
      <c r="AT374" s="75"/>
      <c r="AU374" s="75"/>
      <c r="AV374" s="75"/>
      <c r="AW374" s="75"/>
      <c r="AX374" s="75"/>
      <c r="AY374" s="75"/>
      <c r="AZ374" s="75"/>
      <c r="BA374" s="75"/>
      <c r="BB374" s="75"/>
      <c r="BC374" s="75"/>
      <c r="BD374" s="75"/>
      <c r="BE374" s="75"/>
      <c r="BF374" s="75"/>
      <c r="BG374" s="75"/>
      <c r="BH374" s="75"/>
      <c r="BI374" s="75"/>
      <c r="BJ374" s="75"/>
      <c r="BK374" s="75"/>
      <c r="BL374" s="75"/>
      <c r="BM374" s="75"/>
      <c r="BN374" s="75"/>
      <c r="BO374" s="75"/>
      <c r="BP374" s="75"/>
      <c r="BQ374" s="75"/>
      <c r="BR374" s="75"/>
      <c r="BS374" s="75"/>
      <c r="BT374" s="75"/>
      <c r="BU374" s="75"/>
      <c r="BV374" s="75"/>
      <c r="BW374" s="75"/>
      <c r="BX374" s="75"/>
      <c r="BY374" s="75"/>
      <c r="BZ374" s="75"/>
      <c r="CA374" s="75"/>
      <c r="CB374" s="75"/>
      <c r="CC374" s="75"/>
      <c r="CD374" s="75"/>
      <c r="CE374" s="75"/>
      <c r="CF374" s="75"/>
      <c r="CG374" s="75"/>
      <c r="CH374" s="75"/>
      <c r="CI374" s="75"/>
      <c r="CJ374" s="75"/>
      <c r="CK374" s="75"/>
      <c r="CL374" s="75"/>
      <c r="CM374" s="75"/>
      <c r="CN374" s="75"/>
      <c r="CO374" s="75"/>
      <c r="CP374" s="75"/>
      <c r="CQ374" s="75"/>
      <c r="CR374" s="75"/>
      <c r="CS374" s="75"/>
      <c r="CT374" s="75"/>
      <c r="CU374" s="75"/>
      <c r="CV374" s="75"/>
      <c r="CW374" s="75"/>
      <c r="CX374" s="75"/>
      <c r="CY374" s="75"/>
      <c r="CZ374" s="75"/>
      <c r="DA374" s="75"/>
      <c r="DB374" s="75"/>
      <c r="DC374" s="75"/>
      <c r="DD374" s="75"/>
    </row>
    <row r="375" spans="1:108" x14ac:dyDescent="0.2">
      <c r="A375" s="70">
        <f t="shared" si="23"/>
        <v>46022</v>
      </c>
      <c r="B375" s="74"/>
      <c r="C375" s="74"/>
      <c r="D375" s="74"/>
      <c r="E375" s="74"/>
      <c r="F375" s="74"/>
      <c r="G375" s="74"/>
      <c r="H375" s="74"/>
      <c r="I375" s="74"/>
      <c r="J375" s="74"/>
      <c r="K375" s="74"/>
      <c r="L375" s="74"/>
      <c r="M375" s="74"/>
      <c r="N375" s="118" t="str">
        <f t="shared" si="20"/>
        <v/>
      </c>
      <c r="O375" s="99">
        <f t="shared" si="21"/>
        <v>0</v>
      </c>
      <c r="P375" s="99">
        <f t="shared" si="22"/>
        <v>0</v>
      </c>
      <c r="Q375" s="75"/>
      <c r="R375" s="75"/>
      <c r="S375" s="75"/>
      <c r="T375" s="75"/>
      <c r="U375" s="75"/>
      <c r="V375" s="75"/>
      <c r="W375" s="75"/>
      <c r="X375" s="75"/>
      <c r="Y375" s="75"/>
      <c r="Z375" s="75"/>
      <c r="AA375" s="75"/>
      <c r="AB375" s="75"/>
      <c r="AC375" s="75"/>
      <c r="AD375" s="75"/>
      <c r="AE375" s="75"/>
      <c r="AF375" s="75"/>
      <c r="AG375" s="75"/>
      <c r="AH375" s="75"/>
      <c r="AI375" s="75"/>
      <c r="AJ375" s="75"/>
      <c r="AK375" s="75"/>
      <c r="AL375" s="75"/>
      <c r="AM375" s="75"/>
      <c r="AN375" s="75"/>
      <c r="AO375" s="75"/>
      <c r="AP375" s="75"/>
      <c r="AQ375" s="75"/>
      <c r="AR375" s="75"/>
      <c r="AS375" s="75"/>
      <c r="AT375" s="75"/>
      <c r="AU375" s="75"/>
      <c r="AV375" s="75"/>
      <c r="AW375" s="75"/>
      <c r="AX375" s="75"/>
      <c r="AY375" s="75"/>
      <c r="AZ375" s="75"/>
      <c r="BA375" s="75"/>
      <c r="BB375" s="75"/>
      <c r="BC375" s="75"/>
      <c r="BD375" s="75"/>
      <c r="BE375" s="75"/>
      <c r="BF375" s="75"/>
      <c r="BG375" s="75"/>
      <c r="BH375" s="75"/>
      <c r="BI375" s="75"/>
      <c r="BJ375" s="75"/>
      <c r="BK375" s="75"/>
      <c r="BL375" s="75"/>
      <c r="BM375" s="75"/>
      <c r="BN375" s="75"/>
      <c r="BO375" s="75"/>
      <c r="BP375" s="75"/>
      <c r="BQ375" s="75"/>
      <c r="BR375" s="75"/>
      <c r="BS375" s="75"/>
      <c r="BT375" s="75"/>
      <c r="BU375" s="75"/>
      <c r="BV375" s="75"/>
      <c r="BW375" s="75"/>
      <c r="BX375" s="75"/>
      <c r="BY375" s="75"/>
      <c r="BZ375" s="75"/>
      <c r="CA375" s="75"/>
      <c r="CB375" s="75"/>
      <c r="CC375" s="75"/>
      <c r="CD375" s="75"/>
      <c r="CE375" s="75"/>
      <c r="CF375" s="75"/>
      <c r="CG375" s="75"/>
      <c r="CH375" s="75"/>
      <c r="CI375" s="75"/>
      <c r="CJ375" s="75"/>
      <c r="CK375" s="75"/>
      <c r="CL375" s="75"/>
      <c r="CM375" s="75"/>
      <c r="CN375" s="75"/>
      <c r="CO375" s="75"/>
      <c r="CP375" s="75"/>
      <c r="CQ375" s="75"/>
      <c r="CR375" s="75"/>
      <c r="CS375" s="75"/>
      <c r="CT375" s="75"/>
      <c r="CU375" s="75"/>
      <c r="CV375" s="75"/>
      <c r="CW375" s="75"/>
      <c r="CX375" s="75"/>
      <c r="CY375" s="75"/>
      <c r="CZ375" s="75"/>
      <c r="DA375" s="75"/>
      <c r="DB375" s="75"/>
      <c r="DC375" s="75"/>
      <c r="DD375" s="75"/>
    </row>
    <row r="376" spans="1:108" x14ac:dyDescent="0.2">
      <c r="A376" s="70">
        <f t="shared" si="23"/>
        <v>46023</v>
      </c>
      <c r="B376" s="74"/>
      <c r="C376" s="74"/>
      <c r="D376" s="74"/>
      <c r="E376" s="74"/>
      <c r="F376" s="74"/>
      <c r="G376" s="74"/>
      <c r="H376" s="74"/>
      <c r="I376" s="74"/>
      <c r="J376" s="74"/>
      <c r="K376" s="74"/>
      <c r="L376" s="74"/>
      <c r="M376" s="74"/>
      <c r="N376" s="118" t="str">
        <f t="shared" si="20"/>
        <v/>
      </c>
      <c r="O376" s="99">
        <f t="shared" si="21"/>
        <v>0</v>
      </c>
      <c r="P376" s="99">
        <f t="shared" si="22"/>
        <v>0</v>
      </c>
      <c r="Q376" s="75"/>
      <c r="R376" s="75"/>
      <c r="S376" s="75"/>
      <c r="T376" s="75"/>
      <c r="U376" s="75"/>
      <c r="V376" s="75"/>
      <c r="W376" s="75"/>
      <c r="X376" s="75"/>
      <c r="Y376" s="75"/>
      <c r="Z376" s="75"/>
      <c r="AA376" s="75"/>
      <c r="AB376" s="75"/>
      <c r="AC376" s="75"/>
      <c r="AD376" s="75"/>
      <c r="AE376" s="75"/>
      <c r="AF376" s="75"/>
      <c r="AG376" s="75"/>
      <c r="AH376" s="75"/>
      <c r="AI376" s="75"/>
      <c r="AJ376" s="75"/>
      <c r="AK376" s="75"/>
      <c r="AL376" s="75"/>
      <c r="AM376" s="75"/>
      <c r="AN376" s="75"/>
      <c r="AO376" s="75"/>
      <c r="AP376" s="75"/>
      <c r="AQ376" s="75"/>
      <c r="AR376" s="75"/>
      <c r="AS376" s="75"/>
      <c r="AT376" s="75"/>
      <c r="AU376" s="75"/>
      <c r="AV376" s="75"/>
      <c r="AW376" s="75"/>
      <c r="AX376" s="75"/>
      <c r="AY376" s="75"/>
      <c r="AZ376" s="75"/>
      <c r="BA376" s="75"/>
      <c r="BB376" s="75"/>
      <c r="BC376" s="75"/>
      <c r="BD376" s="75"/>
      <c r="BE376" s="75"/>
      <c r="BF376" s="75"/>
      <c r="BG376" s="75"/>
      <c r="BH376" s="75"/>
      <c r="BI376" s="75"/>
      <c r="BJ376" s="75"/>
      <c r="BK376" s="75"/>
      <c r="BL376" s="75"/>
      <c r="BM376" s="75"/>
      <c r="BN376" s="75"/>
      <c r="BO376" s="75"/>
      <c r="BP376" s="75"/>
      <c r="BQ376" s="75"/>
      <c r="BR376" s="75"/>
      <c r="BS376" s="75"/>
      <c r="BT376" s="75"/>
      <c r="BU376" s="75"/>
      <c r="BV376" s="75"/>
      <c r="BW376" s="75"/>
      <c r="BX376" s="75"/>
      <c r="BY376" s="75"/>
      <c r="BZ376" s="75"/>
      <c r="CA376" s="75"/>
      <c r="CB376" s="75"/>
      <c r="CC376" s="75"/>
      <c r="CD376" s="75"/>
      <c r="CE376" s="75"/>
      <c r="CF376" s="75"/>
      <c r="CG376" s="75"/>
      <c r="CH376" s="75"/>
      <c r="CI376" s="75"/>
      <c r="CJ376" s="75"/>
      <c r="CK376" s="75"/>
      <c r="CL376" s="75"/>
      <c r="CM376" s="75"/>
      <c r="CN376" s="75"/>
      <c r="CO376" s="75"/>
      <c r="CP376" s="75"/>
      <c r="CQ376" s="75"/>
      <c r="CR376" s="75"/>
      <c r="CS376" s="75"/>
      <c r="CT376" s="75"/>
      <c r="CU376" s="75"/>
      <c r="CV376" s="75"/>
      <c r="CW376" s="75"/>
      <c r="CX376" s="75"/>
      <c r="CY376" s="75"/>
      <c r="CZ376" s="75"/>
      <c r="DA376" s="75"/>
      <c r="DB376" s="75"/>
      <c r="DC376" s="75"/>
      <c r="DD376" s="75"/>
    </row>
    <row r="377" spans="1:108" x14ac:dyDescent="0.2">
      <c r="A377" s="70">
        <f t="shared" si="23"/>
        <v>46024</v>
      </c>
      <c r="B377" s="74"/>
      <c r="C377" s="74"/>
      <c r="D377" s="74"/>
      <c r="E377" s="74"/>
      <c r="F377" s="74"/>
      <c r="G377" s="74"/>
      <c r="H377" s="74"/>
      <c r="I377" s="74"/>
      <c r="J377" s="74"/>
      <c r="K377" s="74"/>
      <c r="L377" s="74"/>
      <c r="M377" s="74"/>
      <c r="N377" s="118" t="str">
        <f t="shared" ref="N377:N381" si="24">IFERROR(M377/D377*100,"")</f>
        <v/>
      </c>
      <c r="O377" s="99">
        <f t="shared" ref="O377:O381" si="25">SUMIF($Q$9:$XFD$9,$Q$9,Q377:XFD377)</f>
        <v>0</v>
      </c>
      <c r="P377" s="99">
        <f t="shared" ref="P377:P381" si="26">SUMIF($Q$9:$XFD$9,$R$9,Q377:XFD377)</f>
        <v>0</v>
      </c>
      <c r="Q377" s="75"/>
      <c r="R377" s="75"/>
      <c r="S377" s="75"/>
      <c r="T377" s="75"/>
      <c r="U377" s="75"/>
      <c r="V377" s="75"/>
      <c r="W377" s="75"/>
      <c r="X377" s="75"/>
      <c r="Y377" s="75"/>
      <c r="Z377" s="75"/>
      <c r="AA377" s="75"/>
      <c r="AB377" s="75"/>
      <c r="AC377" s="75"/>
      <c r="AD377" s="75"/>
      <c r="AE377" s="75"/>
      <c r="AF377" s="75"/>
      <c r="AG377" s="75"/>
      <c r="AH377" s="75"/>
      <c r="AI377" s="75"/>
      <c r="AJ377" s="75"/>
      <c r="AK377" s="75"/>
      <c r="AL377" s="75"/>
      <c r="AM377" s="75"/>
      <c r="AN377" s="75"/>
      <c r="AO377" s="75"/>
      <c r="AP377" s="75"/>
      <c r="AQ377" s="75"/>
      <c r="AR377" s="75"/>
      <c r="AS377" s="75"/>
      <c r="AT377" s="75"/>
      <c r="AU377" s="75"/>
      <c r="AV377" s="75"/>
      <c r="AW377" s="75"/>
      <c r="AX377" s="75"/>
      <c r="AY377" s="75"/>
      <c r="AZ377" s="75"/>
      <c r="BA377" s="75"/>
      <c r="BB377" s="75"/>
      <c r="BC377" s="75"/>
      <c r="BD377" s="75"/>
      <c r="BE377" s="75"/>
      <c r="BF377" s="75"/>
      <c r="BG377" s="75"/>
      <c r="BH377" s="75"/>
      <c r="BI377" s="75"/>
      <c r="BJ377" s="75"/>
      <c r="BK377" s="75"/>
      <c r="BL377" s="75"/>
      <c r="BM377" s="75"/>
      <c r="BN377" s="75"/>
      <c r="BO377" s="75"/>
      <c r="BP377" s="75"/>
      <c r="BQ377" s="75"/>
      <c r="BR377" s="75"/>
      <c r="BS377" s="75"/>
      <c r="BT377" s="75"/>
      <c r="BU377" s="75"/>
      <c r="BV377" s="75"/>
      <c r="BW377" s="75"/>
      <c r="BX377" s="75"/>
      <c r="BY377" s="75"/>
      <c r="BZ377" s="75"/>
      <c r="CA377" s="75"/>
      <c r="CB377" s="75"/>
      <c r="CC377" s="75"/>
      <c r="CD377" s="75"/>
      <c r="CE377" s="75"/>
      <c r="CF377" s="75"/>
      <c r="CG377" s="75"/>
      <c r="CH377" s="75"/>
      <c r="CI377" s="75"/>
      <c r="CJ377" s="75"/>
      <c r="CK377" s="75"/>
      <c r="CL377" s="75"/>
      <c r="CM377" s="75"/>
      <c r="CN377" s="75"/>
      <c r="CO377" s="75"/>
      <c r="CP377" s="75"/>
      <c r="CQ377" s="75"/>
      <c r="CR377" s="75"/>
      <c r="CS377" s="75"/>
      <c r="CT377" s="75"/>
      <c r="CU377" s="75"/>
      <c r="CV377" s="75"/>
      <c r="CW377" s="75"/>
      <c r="CX377" s="75"/>
      <c r="CY377" s="75"/>
      <c r="CZ377" s="75"/>
      <c r="DA377" s="75"/>
      <c r="DB377" s="75"/>
      <c r="DC377" s="75"/>
      <c r="DD377" s="75"/>
    </row>
    <row r="378" spans="1:108" x14ac:dyDescent="0.2">
      <c r="A378" s="70">
        <f t="shared" si="23"/>
        <v>46025</v>
      </c>
      <c r="B378" s="74"/>
      <c r="C378" s="74"/>
      <c r="D378" s="74"/>
      <c r="E378" s="74"/>
      <c r="F378" s="74"/>
      <c r="G378" s="74"/>
      <c r="H378" s="74"/>
      <c r="I378" s="74"/>
      <c r="J378" s="74"/>
      <c r="K378" s="74"/>
      <c r="L378" s="74"/>
      <c r="M378" s="74"/>
      <c r="N378" s="118" t="str">
        <f t="shared" si="24"/>
        <v/>
      </c>
      <c r="O378" s="99">
        <f t="shared" si="25"/>
        <v>0</v>
      </c>
      <c r="P378" s="99">
        <f t="shared" si="26"/>
        <v>0</v>
      </c>
      <c r="Q378" s="75"/>
      <c r="R378" s="75"/>
      <c r="S378" s="75"/>
      <c r="T378" s="75"/>
      <c r="U378" s="75"/>
      <c r="V378" s="75"/>
      <c r="W378" s="75"/>
      <c r="X378" s="75"/>
      <c r="Y378" s="75"/>
      <c r="Z378" s="75"/>
      <c r="AA378" s="75"/>
      <c r="AB378" s="75"/>
      <c r="AC378" s="75"/>
      <c r="AD378" s="75"/>
      <c r="AE378" s="75"/>
      <c r="AF378" s="75"/>
      <c r="AG378" s="75"/>
      <c r="AH378" s="75"/>
      <c r="AI378" s="75"/>
      <c r="AJ378" s="75"/>
      <c r="AK378" s="75"/>
      <c r="AL378" s="75"/>
      <c r="AM378" s="75"/>
      <c r="AN378" s="75"/>
      <c r="AO378" s="75"/>
      <c r="AP378" s="75"/>
      <c r="AQ378" s="75"/>
      <c r="AR378" s="75"/>
      <c r="AS378" s="75"/>
      <c r="AT378" s="75"/>
      <c r="AU378" s="75"/>
      <c r="AV378" s="75"/>
      <c r="AW378" s="75"/>
      <c r="AX378" s="75"/>
      <c r="AY378" s="75"/>
      <c r="AZ378" s="75"/>
      <c r="BA378" s="75"/>
      <c r="BB378" s="75"/>
      <c r="BC378" s="75"/>
      <c r="BD378" s="75"/>
      <c r="BE378" s="75"/>
      <c r="BF378" s="75"/>
      <c r="BG378" s="75"/>
      <c r="BH378" s="75"/>
      <c r="BI378" s="75"/>
      <c r="BJ378" s="75"/>
      <c r="BK378" s="75"/>
      <c r="BL378" s="75"/>
      <c r="BM378" s="75"/>
      <c r="BN378" s="75"/>
      <c r="BO378" s="75"/>
      <c r="BP378" s="75"/>
      <c r="BQ378" s="75"/>
      <c r="BR378" s="75"/>
      <c r="BS378" s="75"/>
      <c r="BT378" s="75"/>
      <c r="BU378" s="75"/>
      <c r="BV378" s="75"/>
      <c r="BW378" s="75"/>
      <c r="BX378" s="75"/>
      <c r="BY378" s="75"/>
      <c r="BZ378" s="75"/>
      <c r="CA378" s="75"/>
      <c r="CB378" s="75"/>
      <c r="CC378" s="75"/>
      <c r="CD378" s="75"/>
      <c r="CE378" s="75"/>
      <c r="CF378" s="75"/>
      <c r="CG378" s="75"/>
      <c r="CH378" s="75"/>
      <c r="CI378" s="75"/>
      <c r="CJ378" s="75"/>
      <c r="CK378" s="75"/>
      <c r="CL378" s="75"/>
      <c r="CM378" s="75"/>
      <c r="CN378" s="75"/>
      <c r="CO378" s="75"/>
      <c r="CP378" s="75"/>
      <c r="CQ378" s="75"/>
      <c r="CR378" s="75"/>
      <c r="CS378" s="75"/>
      <c r="CT378" s="75"/>
      <c r="CU378" s="75"/>
      <c r="CV378" s="75"/>
      <c r="CW378" s="75"/>
      <c r="CX378" s="75"/>
      <c r="CY378" s="75"/>
      <c r="CZ378" s="75"/>
      <c r="DA378" s="75"/>
      <c r="DB378" s="75"/>
      <c r="DC378" s="75"/>
      <c r="DD378" s="75"/>
    </row>
    <row r="379" spans="1:108" x14ac:dyDescent="0.2">
      <c r="A379" s="70">
        <f t="shared" si="23"/>
        <v>46026</v>
      </c>
      <c r="B379" s="74"/>
      <c r="C379" s="74"/>
      <c r="D379" s="74"/>
      <c r="E379" s="74"/>
      <c r="F379" s="74"/>
      <c r="G379" s="74"/>
      <c r="H379" s="74"/>
      <c r="I379" s="74"/>
      <c r="J379" s="74"/>
      <c r="K379" s="74"/>
      <c r="L379" s="74"/>
      <c r="M379" s="74"/>
      <c r="N379" s="118" t="str">
        <f t="shared" si="24"/>
        <v/>
      </c>
      <c r="O379" s="99">
        <f t="shared" si="25"/>
        <v>0</v>
      </c>
      <c r="P379" s="99">
        <f t="shared" si="26"/>
        <v>0</v>
      </c>
      <c r="Q379" s="75"/>
      <c r="R379" s="75"/>
      <c r="S379" s="75"/>
      <c r="T379" s="75"/>
      <c r="U379" s="75"/>
      <c r="V379" s="75"/>
      <c r="W379" s="75"/>
      <c r="X379" s="75"/>
      <c r="Y379" s="75"/>
      <c r="Z379" s="75"/>
      <c r="AA379" s="75"/>
      <c r="AB379" s="75"/>
      <c r="AC379" s="75"/>
      <c r="AD379" s="75"/>
      <c r="AE379" s="75"/>
      <c r="AF379" s="75"/>
      <c r="AG379" s="75"/>
      <c r="AH379" s="75"/>
      <c r="AI379" s="75"/>
      <c r="AJ379" s="75"/>
      <c r="AK379" s="75"/>
      <c r="AL379" s="75"/>
      <c r="AM379" s="75"/>
      <c r="AN379" s="75"/>
      <c r="AO379" s="75"/>
      <c r="AP379" s="75"/>
      <c r="AQ379" s="75"/>
      <c r="AR379" s="75"/>
      <c r="AS379" s="75"/>
      <c r="AT379" s="75"/>
      <c r="AU379" s="75"/>
      <c r="AV379" s="75"/>
      <c r="AW379" s="75"/>
      <c r="AX379" s="75"/>
      <c r="AY379" s="75"/>
      <c r="AZ379" s="75"/>
      <c r="BA379" s="75"/>
      <c r="BB379" s="75"/>
      <c r="BC379" s="75"/>
      <c r="BD379" s="75"/>
      <c r="BE379" s="75"/>
      <c r="BF379" s="75"/>
      <c r="BG379" s="75"/>
      <c r="BH379" s="75"/>
      <c r="BI379" s="75"/>
      <c r="BJ379" s="75"/>
      <c r="BK379" s="75"/>
      <c r="BL379" s="75"/>
      <c r="BM379" s="75"/>
      <c r="BN379" s="75"/>
      <c r="BO379" s="75"/>
      <c r="BP379" s="75"/>
      <c r="BQ379" s="75"/>
      <c r="BR379" s="75"/>
      <c r="BS379" s="75"/>
      <c r="BT379" s="75"/>
      <c r="BU379" s="75"/>
      <c r="BV379" s="75"/>
      <c r="BW379" s="75"/>
      <c r="BX379" s="75"/>
      <c r="BY379" s="75"/>
      <c r="BZ379" s="75"/>
      <c r="CA379" s="75"/>
      <c r="CB379" s="75"/>
      <c r="CC379" s="75"/>
      <c r="CD379" s="75"/>
      <c r="CE379" s="75"/>
      <c r="CF379" s="75"/>
      <c r="CG379" s="75"/>
      <c r="CH379" s="75"/>
      <c r="CI379" s="75"/>
      <c r="CJ379" s="75"/>
      <c r="CK379" s="75"/>
      <c r="CL379" s="75"/>
      <c r="CM379" s="75"/>
      <c r="CN379" s="75"/>
      <c r="CO379" s="75"/>
      <c r="CP379" s="75"/>
      <c r="CQ379" s="75"/>
      <c r="CR379" s="75"/>
      <c r="CS379" s="75"/>
      <c r="CT379" s="75"/>
      <c r="CU379" s="75"/>
      <c r="CV379" s="75"/>
      <c r="CW379" s="75"/>
      <c r="CX379" s="75"/>
      <c r="CY379" s="75"/>
      <c r="CZ379" s="75"/>
      <c r="DA379" s="75"/>
      <c r="DB379" s="75"/>
      <c r="DC379" s="75"/>
      <c r="DD379" s="75"/>
    </row>
    <row r="380" spans="1:108" x14ac:dyDescent="0.2">
      <c r="A380" s="70">
        <f t="shared" si="23"/>
        <v>46027</v>
      </c>
      <c r="B380" s="74"/>
      <c r="C380" s="74"/>
      <c r="D380" s="74"/>
      <c r="E380" s="74"/>
      <c r="F380" s="74"/>
      <c r="G380" s="74"/>
      <c r="H380" s="74"/>
      <c r="I380" s="74"/>
      <c r="J380" s="74"/>
      <c r="K380" s="74"/>
      <c r="L380" s="74"/>
      <c r="M380" s="74"/>
      <c r="N380" s="118" t="str">
        <f t="shared" si="24"/>
        <v/>
      </c>
      <c r="O380" s="99">
        <f t="shared" si="25"/>
        <v>0</v>
      </c>
      <c r="P380" s="99">
        <f t="shared" si="26"/>
        <v>0</v>
      </c>
      <c r="Q380" s="75"/>
      <c r="R380" s="75"/>
      <c r="S380" s="75"/>
      <c r="T380" s="75"/>
      <c r="U380" s="75"/>
      <c r="V380" s="75"/>
      <c r="W380" s="75"/>
      <c r="X380" s="75"/>
      <c r="Y380" s="75"/>
      <c r="Z380" s="75"/>
      <c r="AA380" s="75"/>
      <c r="AB380" s="75"/>
      <c r="AC380" s="75"/>
      <c r="AD380" s="75"/>
      <c r="AE380" s="75"/>
      <c r="AF380" s="75"/>
      <c r="AG380" s="75"/>
      <c r="AH380" s="75"/>
      <c r="AI380" s="75"/>
      <c r="AJ380" s="75"/>
      <c r="AK380" s="75"/>
      <c r="AL380" s="75"/>
      <c r="AM380" s="75"/>
      <c r="AN380" s="75"/>
      <c r="AO380" s="75"/>
      <c r="AP380" s="75"/>
      <c r="AQ380" s="75"/>
      <c r="AR380" s="75"/>
      <c r="AS380" s="75"/>
      <c r="AT380" s="75"/>
      <c r="AU380" s="75"/>
      <c r="AV380" s="75"/>
      <c r="AW380" s="75"/>
      <c r="AX380" s="75"/>
      <c r="AY380" s="75"/>
      <c r="AZ380" s="75"/>
      <c r="BA380" s="75"/>
      <c r="BB380" s="75"/>
      <c r="BC380" s="75"/>
      <c r="BD380" s="75"/>
      <c r="BE380" s="75"/>
      <c r="BF380" s="75"/>
      <c r="BG380" s="75"/>
      <c r="BH380" s="75"/>
      <c r="BI380" s="75"/>
      <c r="BJ380" s="75"/>
      <c r="BK380" s="75"/>
      <c r="BL380" s="75"/>
      <c r="BM380" s="75"/>
      <c r="BN380" s="75"/>
      <c r="BO380" s="75"/>
      <c r="BP380" s="75"/>
      <c r="BQ380" s="75"/>
      <c r="BR380" s="75"/>
      <c r="BS380" s="75"/>
      <c r="BT380" s="75"/>
      <c r="BU380" s="75"/>
      <c r="BV380" s="75"/>
      <c r="BW380" s="75"/>
      <c r="BX380" s="75"/>
      <c r="BY380" s="75"/>
      <c r="BZ380" s="75"/>
      <c r="CA380" s="75"/>
      <c r="CB380" s="75"/>
      <c r="CC380" s="75"/>
      <c r="CD380" s="75"/>
      <c r="CE380" s="75"/>
      <c r="CF380" s="75"/>
      <c r="CG380" s="75"/>
      <c r="CH380" s="75"/>
      <c r="CI380" s="75"/>
      <c r="CJ380" s="75"/>
      <c r="CK380" s="75"/>
      <c r="CL380" s="75"/>
      <c r="CM380" s="75"/>
      <c r="CN380" s="75"/>
      <c r="CO380" s="75"/>
      <c r="CP380" s="75"/>
      <c r="CQ380" s="75"/>
      <c r="CR380" s="75"/>
      <c r="CS380" s="75"/>
      <c r="CT380" s="75"/>
      <c r="CU380" s="75"/>
      <c r="CV380" s="75"/>
      <c r="CW380" s="75"/>
      <c r="CX380" s="75"/>
      <c r="CY380" s="75"/>
      <c r="CZ380" s="75"/>
      <c r="DA380" s="75"/>
      <c r="DB380" s="75"/>
      <c r="DC380" s="75"/>
      <c r="DD380" s="75"/>
    </row>
    <row r="381" spans="1:108" x14ac:dyDescent="0.2">
      <c r="A381" s="70">
        <f t="shared" si="23"/>
        <v>46028</v>
      </c>
      <c r="B381" s="74"/>
      <c r="C381" s="74"/>
      <c r="D381" s="74"/>
      <c r="E381" s="74"/>
      <c r="F381" s="74"/>
      <c r="G381" s="74"/>
      <c r="H381" s="74"/>
      <c r="I381" s="74"/>
      <c r="J381" s="74"/>
      <c r="K381" s="74"/>
      <c r="L381" s="74"/>
      <c r="M381" s="74"/>
      <c r="N381" s="118" t="str">
        <f t="shared" si="24"/>
        <v/>
      </c>
      <c r="O381" s="99">
        <f t="shared" si="25"/>
        <v>0</v>
      </c>
      <c r="P381" s="99">
        <f t="shared" si="26"/>
        <v>0</v>
      </c>
      <c r="Q381" s="75"/>
      <c r="R381" s="75"/>
      <c r="S381" s="75"/>
      <c r="T381" s="75"/>
      <c r="U381" s="75"/>
      <c r="V381" s="75"/>
      <c r="W381" s="75"/>
      <c r="X381" s="75"/>
      <c r="Y381" s="75"/>
      <c r="Z381" s="75"/>
      <c r="AA381" s="75"/>
      <c r="AB381" s="75"/>
      <c r="AC381" s="75"/>
      <c r="AD381" s="75"/>
      <c r="AE381" s="75"/>
      <c r="AF381" s="75"/>
      <c r="AG381" s="75"/>
      <c r="AH381" s="75"/>
      <c r="AI381" s="75"/>
      <c r="AJ381" s="75"/>
      <c r="AK381" s="75"/>
      <c r="AL381" s="75"/>
      <c r="AM381" s="75"/>
      <c r="AN381" s="75"/>
      <c r="AO381" s="75"/>
      <c r="AP381" s="75"/>
      <c r="AQ381" s="75"/>
      <c r="AR381" s="75"/>
      <c r="AS381" s="75"/>
      <c r="AT381" s="75"/>
      <c r="AU381" s="75"/>
      <c r="AV381" s="75"/>
      <c r="AW381" s="75"/>
      <c r="AX381" s="75"/>
      <c r="AY381" s="75"/>
      <c r="AZ381" s="75"/>
      <c r="BA381" s="75"/>
      <c r="BB381" s="75"/>
      <c r="BC381" s="75"/>
      <c r="BD381" s="75"/>
      <c r="BE381" s="75"/>
      <c r="BF381" s="75"/>
      <c r="BG381" s="75"/>
      <c r="BH381" s="75"/>
      <c r="BI381" s="75"/>
      <c r="BJ381" s="75"/>
      <c r="BK381" s="75"/>
      <c r="BL381" s="75"/>
      <c r="BM381" s="75"/>
      <c r="BN381" s="75"/>
      <c r="BO381" s="75"/>
      <c r="BP381" s="75"/>
      <c r="BQ381" s="75"/>
      <c r="BR381" s="75"/>
      <c r="BS381" s="75"/>
      <c r="BT381" s="75"/>
      <c r="BU381" s="75"/>
      <c r="BV381" s="75"/>
      <c r="BW381" s="75"/>
      <c r="BX381" s="75"/>
      <c r="BY381" s="75"/>
      <c r="BZ381" s="75"/>
      <c r="CA381" s="75"/>
      <c r="CB381" s="75"/>
      <c r="CC381" s="75"/>
      <c r="CD381" s="75"/>
      <c r="CE381" s="75"/>
      <c r="CF381" s="75"/>
      <c r="CG381" s="75"/>
      <c r="CH381" s="75"/>
      <c r="CI381" s="75"/>
      <c r="CJ381" s="75"/>
      <c r="CK381" s="75"/>
      <c r="CL381" s="75"/>
      <c r="CM381" s="75"/>
      <c r="CN381" s="75"/>
      <c r="CO381" s="75"/>
      <c r="CP381" s="75"/>
      <c r="CQ381" s="75"/>
      <c r="CR381" s="75"/>
      <c r="CS381" s="75"/>
      <c r="CT381" s="75"/>
      <c r="CU381" s="75"/>
      <c r="CV381" s="75"/>
      <c r="CW381" s="75"/>
      <c r="CX381" s="75"/>
      <c r="CY381" s="75"/>
      <c r="CZ381" s="75"/>
      <c r="DA381" s="75"/>
      <c r="DB381" s="75"/>
      <c r="DC381" s="75"/>
      <c r="DD381" s="75"/>
    </row>
  </sheetData>
  <sheetProtection algorithmName="SHA-512" hashValue="/rSIJx9FEzEuARGy8zp3C9QNbT9XwnlDw7nFzK6BE2u31jXS/mmQDwuPkJmj1U62G6AjP1UbHUY5KmPqMfdRBg==" saltValue="ZNGnydLsqxvRI3gRHo8iJg==" spinCount="100000" sheet="1" objects="1" scenarios="1" formatCells="0" formatColumns="0" formatRows="0"/>
  <mergeCells count="154">
    <mergeCell ref="B6:B9"/>
    <mergeCell ref="A5:F5"/>
    <mergeCell ref="O6:P7"/>
    <mergeCell ref="C6:C9"/>
    <mergeCell ref="D6:D9"/>
    <mergeCell ref="E6:E9"/>
    <mergeCell ref="F6:F9"/>
    <mergeCell ref="G6:G9"/>
    <mergeCell ref="H6:H9"/>
    <mergeCell ref="I6:I9"/>
    <mergeCell ref="J6:J9"/>
    <mergeCell ref="K6:K9"/>
    <mergeCell ref="L6:L9"/>
    <mergeCell ref="M6:M9"/>
    <mergeCell ref="N6:N9"/>
    <mergeCell ref="CU8:CV8"/>
    <mergeCell ref="CW8:CX8"/>
    <mergeCell ref="CY8:CZ8"/>
    <mergeCell ref="DA8:DB8"/>
    <mergeCell ref="DC8:DD8"/>
    <mergeCell ref="CK8:CL8"/>
    <mergeCell ref="CM8:CN8"/>
    <mergeCell ref="CO8:CP8"/>
    <mergeCell ref="CQ8:CR8"/>
    <mergeCell ref="CS8:CT8"/>
    <mergeCell ref="CA8:CB8"/>
    <mergeCell ref="CC8:CD8"/>
    <mergeCell ref="CE8:CF8"/>
    <mergeCell ref="CG8:CH8"/>
    <mergeCell ref="CI8:CJ8"/>
    <mergeCell ref="BQ8:BR8"/>
    <mergeCell ref="BS8:BT8"/>
    <mergeCell ref="BU8:BV8"/>
    <mergeCell ref="BW8:BX8"/>
    <mergeCell ref="BY8:BZ8"/>
    <mergeCell ref="BG8:BH8"/>
    <mergeCell ref="BI8:BJ8"/>
    <mergeCell ref="BK8:BL8"/>
    <mergeCell ref="BM8:BN8"/>
    <mergeCell ref="BO8:BP8"/>
    <mergeCell ref="DA7:DB7"/>
    <mergeCell ref="DC7:DD7"/>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CQ7:CR7"/>
    <mergeCell ref="CS7:CT7"/>
    <mergeCell ref="CU7:CV7"/>
    <mergeCell ref="CW7:CX7"/>
    <mergeCell ref="CY7:CZ7"/>
    <mergeCell ref="CG7:CH7"/>
    <mergeCell ref="CI7:CJ7"/>
    <mergeCell ref="CK7:CL7"/>
    <mergeCell ref="CM7:CN7"/>
    <mergeCell ref="CO7:CP7"/>
    <mergeCell ref="BW7:BX7"/>
    <mergeCell ref="BY7:BZ7"/>
    <mergeCell ref="CA7:CB7"/>
    <mergeCell ref="CC7:CD7"/>
    <mergeCell ref="CE7:CF7"/>
    <mergeCell ref="BM7:BN7"/>
    <mergeCell ref="BO7:BP7"/>
    <mergeCell ref="BQ7:BR7"/>
    <mergeCell ref="BS7:BT7"/>
    <mergeCell ref="BU7:BV7"/>
    <mergeCell ref="BC7:BD7"/>
    <mergeCell ref="BE7:BF7"/>
    <mergeCell ref="BG7:BH7"/>
    <mergeCell ref="BI7:BJ7"/>
    <mergeCell ref="BK7:BL7"/>
    <mergeCell ref="CW6:CX6"/>
    <mergeCell ref="CY6:CZ6"/>
    <mergeCell ref="DA6:DB6"/>
    <mergeCell ref="DC6:DD6"/>
    <mergeCell ref="AE7:AF7"/>
    <mergeCell ref="AG7:AH7"/>
    <mergeCell ref="AI7:AJ7"/>
    <mergeCell ref="AK7:AL7"/>
    <mergeCell ref="AM7:AN7"/>
    <mergeCell ref="AO7:AP7"/>
    <mergeCell ref="AQ7:AR7"/>
    <mergeCell ref="AS7:AT7"/>
    <mergeCell ref="AU7:AV7"/>
    <mergeCell ref="AW7:AX7"/>
    <mergeCell ref="AY7:AZ7"/>
    <mergeCell ref="BA7:BB7"/>
    <mergeCell ref="CM6:CN6"/>
    <mergeCell ref="CO6:CP6"/>
    <mergeCell ref="CQ6:CR6"/>
    <mergeCell ref="CS6:CT6"/>
    <mergeCell ref="CU6:CV6"/>
    <mergeCell ref="CC6:CD6"/>
    <mergeCell ref="CE6:CF6"/>
    <mergeCell ref="CG6:CH6"/>
    <mergeCell ref="CI6:CJ6"/>
    <mergeCell ref="CK6:CL6"/>
    <mergeCell ref="BS6:BT6"/>
    <mergeCell ref="BU6:BV6"/>
    <mergeCell ref="BW6:BX6"/>
    <mergeCell ref="BY6:BZ6"/>
    <mergeCell ref="CA6:CB6"/>
    <mergeCell ref="BI6:BJ6"/>
    <mergeCell ref="BK6:BL6"/>
    <mergeCell ref="BM6:BN6"/>
    <mergeCell ref="BO6:BP6"/>
    <mergeCell ref="BQ6:BR6"/>
    <mergeCell ref="Y6:Z6"/>
    <mergeCell ref="AY6:AZ6"/>
    <mergeCell ref="BA6:BB6"/>
    <mergeCell ref="BC6:BD6"/>
    <mergeCell ref="BE6:BF6"/>
    <mergeCell ref="BG6:BH6"/>
    <mergeCell ref="AO6:AP6"/>
    <mergeCell ref="AQ6:AR6"/>
    <mergeCell ref="AS6:AT6"/>
    <mergeCell ref="AU6:AV6"/>
    <mergeCell ref="AW6:AX6"/>
    <mergeCell ref="AA6:AB6"/>
    <mergeCell ref="AC6:AD6"/>
    <mergeCell ref="S8:T8"/>
    <mergeCell ref="AE6:AF6"/>
    <mergeCell ref="AG6:AH6"/>
    <mergeCell ref="AI6:AJ6"/>
    <mergeCell ref="AK6:AL6"/>
    <mergeCell ref="AM6:AN6"/>
    <mergeCell ref="O8:P8"/>
    <mergeCell ref="Q7:R7"/>
    <mergeCell ref="Q6:R6"/>
    <mergeCell ref="Y7:Z7"/>
    <mergeCell ref="Y8:Z8"/>
    <mergeCell ref="Q8:R8"/>
    <mergeCell ref="AA8:AB8"/>
    <mergeCell ref="AC8:AD8"/>
    <mergeCell ref="S6:T6"/>
    <mergeCell ref="S7:T7"/>
    <mergeCell ref="U8:V8"/>
    <mergeCell ref="W8:X8"/>
    <mergeCell ref="U7:V7"/>
    <mergeCell ref="W7:X7"/>
    <mergeCell ref="AA7:AB7"/>
    <mergeCell ref="AC7:AD7"/>
    <mergeCell ref="U6:V6"/>
    <mergeCell ref="W6:X6"/>
  </mergeCells>
  <phoneticPr fontId="23" type="noConversion"/>
  <conditionalFormatting sqref="N11:N381">
    <cfRule type="expression" dxfId="6" priority="5">
      <formula>SUM(N12)&gt;110</formula>
    </cfRule>
  </conditionalFormatting>
  <conditionalFormatting sqref="O11:O381">
    <cfRule type="expression" dxfId="5" priority="2">
      <formula>ROUND(O11,)&lt;&gt;ROUND(J11,)</formula>
    </cfRule>
  </conditionalFormatting>
  <conditionalFormatting sqref="P11:P381">
    <cfRule type="expression" dxfId="4" priority="1">
      <formula>ROUND(P11,)&lt;&gt;ROUND(M11,)</formula>
    </cfRule>
  </conditionalFormatting>
  <conditionalFormatting sqref="Q8">
    <cfRule type="expression" dxfId="3" priority="23">
      <formula>AND(SUM(Q13:Q78)&gt;0,Q$6="")</formula>
    </cfRule>
  </conditionalFormatting>
  <conditionalFormatting sqref="Q6:DD6 S8 U8 W8 Y8 AA8 AC8 AE8 AG8 AI8 AK8 AM8 AO8 AQ8 AS8 AU8 AW8 AY8 BA8 BC8 BE8 BG8 BI8 BK8 BM8 BO8 BQ8 BS8 BU8 BW8 BY8 CA8 CC8 CE8 CG8 CI8 CK8 CM8 CO8 CQ8 CS8 CU8 CW8 CY8 DA8 DC8">
    <cfRule type="expression" dxfId="2" priority="24">
      <formula>AND(SUM(Q11:Q76)&gt;0,Q$6="")</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xWindow="1161" yWindow="435" count="2">
        <x14:dataValidation type="list" allowBlank="1" showInputMessage="1" showErrorMessage="1" errorTitle="kein Listeneintrag" error="Kein Listeneintrag!" promptTitle="Firmenname auswählen" prompt="Änderungen der Liste_x000a_im Blatt &quot;L&quot; möglich!" xr:uid="{00000000-0002-0000-0100-000000000000}">
          <x14:formula1>
            <xm:f>L!$O$10:$O$250</xm:f>
          </x14:formula1>
          <xm:sqref>Q6:DD6</xm:sqref>
        </x14:dataValidation>
        <x14:dataValidation type="list" allowBlank="1" showInputMessage="1" showErrorMessage="1" errorTitle="kein Listeneintrag" error="Kein Listeneintrag!" promptTitle="Übergabepunkt auswählen" prompt="Änderungen der Liste_x000a_im Blatt &quot;L&quot; möglich!" xr:uid="{92EAD43B-6ABB-4AF7-AFF0-169993712E92}">
          <x14:formula1>
            <xm:f>L!$K$10:$K$21</xm:f>
          </x14:formula1>
          <xm:sqref>Q8 S8 U8 W8 Y8 AA8 AC8 AE8 AG8 AI8 AK8 AM8 AO8 AQ8 AS8 AU8 AW8 AY8 BA8 BC8 BE8 BG8 BI8 BK8 BM8 BO8 BQ8 BS8 BU8 BW8 BY8 CA8 CC8 CE8 CG8 CI8 CK8 CM8 CO8 CQ8 CS8 CU8 CW8 CY8 DA8 DC8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DEE78-91C9-4822-B044-04882132EC64}">
  <dimension ref="A1:Q47"/>
  <sheetViews>
    <sheetView zoomScaleNormal="100" workbookViewId="0"/>
  </sheetViews>
  <sheetFormatPr baseColWidth="10" defaultColWidth="10.7109375" defaultRowHeight="12.75" x14ac:dyDescent="0.2"/>
  <cols>
    <col min="1" max="1" width="37.28515625" style="87" customWidth="1"/>
    <col min="2" max="2" width="45.5703125" style="87" customWidth="1"/>
    <col min="3" max="3" width="31.7109375" style="87" customWidth="1"/>
    <col min="4" max="4" width="10.28515625" style="87" customWidth="1"/>
    <col min="5" max="15" width="14.7109375" style="88" customWidth="1"/>
    <col min="16" max="16" width="14.7109375" style="87" customWidth="1"/>
    <col min="17" max="17" width="16.7109375" style="87" customWidth="1"/>
    <col min="18" max="16384" width="10.7109375" style="87"/>
  </cols>
  <sheetData>
    <row r="1" spans="1:17" s="81" customFormat="1" ht="18" x14ac:dyDescent="0.2">
      <c r="A1" s="79"/>
      <c r="B1" s="79"/>
      <c r="C1" s="79"/>
      <c r="D1" s="79"/>
      <c r="E1" s="80"/>
    </row>
    <row r="2" spans="1:17" s="81" customFormat="1" x14ac:dyDescent="0.2">
      <c r="A2" s="82"/>
      <c r="B2" s="82"/>
      <c r="C2" s="82"/>
      <c r="D2" s="82"/>
      <c r="E2" s="83"/>
    </row>
    <row r="3" spans="1:17" s="81" customFormat="1" x14ac:dyDescent="0.2">
      <c r="A3" s="79"/>
      <c r="B3" s="79"/>
      <c r="C3" s="79"/>
      <c r="D3" s="79"/>
      <c r="E3" s="83"/>
    </row>
    <row r="4" spans="1:17" s="81" customFormat="1" x14ac:dyDescent="0.2">
      <c r="A4" s="84" t="s">
        <v>0</v>
      </c>
      <c r="B4" s="84"/>
      <c r="C4" s="84"/>
      <c r="D4" s="84"/>
      <c r="E4" s="83"/>
    </row>
    <row r="5" spans="1:17" s="81" customFormat="1" x14ac:dyDescent="0.2">
      <c r="A5" s="84"/>
      <c r="B5" s="84"/>
      <c r="C5" s="84"/>
      <c r="D5" s="84"/>
      <c r="E5" s="83"/>
    </row>
    <row r="6" spans="1:17" s="81" customFormat="1" ht="15.75" customHeight="1" x14ac:dyDescent="0.2">
      <c r="A6" s="189" t="str">
        <f>"Monatserhebung Speicherunternehmen " &amp; U!B11</f>
        <v>Monatserhebung Speicherunternehmen 2025</v>
      </c>
      <c r="B6" s="190"/>
      <c r="C6" s="96"/>
      <c r="D6" s="97"/>
      <c r="E6" s="83"/>
    </row>
    <row r="7" spans="1:17" s="81" customFormat="1" ht="15.75" customHeight="1" x14ac:dyDescent="0.2">
      <c r="A7" s="89" t="s">
        <v>6</v>
      </c>
      <c r="B7" s="89" t="str">
        <f>IF(U!$B$12&lt;&gt;"",U!$B$12,"")</f>
        <v/>
      </c>
      <c r="C7" s="90" t="s">
        <v>478</v>
      </c>
      <c r="D7" s="91"/>
      <c r="E7" s="83"/>
    </row>
    <row r="8" spans="1:17" s="81" customFormat="1" ht="15.75" customHeight="1" x14ac:dyDescent="0.2">
      <c r="A8" s="182" t="s">
        <v>479</v>
      </c>
      <c r="B8" s="199"/>
      <c r="C8" s="199"/>
      <c r="D8" s="200"/>
    </row>
    <row r="9" spans="1:17" s="81" customFormat="1" x14ac:dyDescent="0.2"/>
    <row r="10" spans="1:17" s="81" customFormat="1" x14ac:dyDescent="0.2">
      <c r="E10" s="92" t="s">
        <v>480</v>
      </c>
      <c r="F10" s="93" t="s">
        <v>481</v>
      </c>
      <c r="G10" s="93" t="s">
        <v>482</v>
      </c>
      <c r="H10" s="93" t="s">
        <v>483</v>
      </c>
      <c r="I10" s="93" t="s">
        <v>484</v>
      </c>
      <c r="J10" s="93" t="s">
        <v>485</v>
      </c>
      <c r="K10" s="93" t="s">
        <v>486</v>
      </c>
      <c r="L10" s="93" t="s">
        <v>487</v>
      </c>
      <c r="M10" s="93" t="s">
        <v>488</v>
      </c>
      <c r="N10" s="93" t="s">
        <v>489</v>
      </c>
      <c r="O10" s="93" t="s">
        <v>490</v>
      </c>
      <c r="P10" s="93" t="s">
        <v>491</v>
      </c>
      <c r="Q10" s="93" t="s">
        <v>492</v>
      </c>
    </row>
    <row r="11" spans="1:17" ht="12.75" customHeight="1" x14ac:dyDescent="0.2">
      <c r="A11" s="201" t="s">
        <v>493</v>
      </c>
      <c r="B11" s="204" t="s">
        <v>494</v>
      </c>
      <c r="C11" s="100" t="s">
        <v>495</v>
      </c>
      <c r="D11" s="101" t="s">
        <v>496</v>
      </c>
      <c r="E11" s="124"/>
      <c r="F11" s="124"/>
      <c r="G11" s="124"/>
      <c r="H11" s="124"/>
      <c r="I11" s="124"/>
      <c r="J11" s="124"/>
      <c r="K11" s="124"/>
      <c r="L11" s="124"/>
      <c r="M11" s="124"/>
      <c r="N11" s="124"/>
      <c r="O11" s="124"/>
      <c r="P11" s="124"/>
      <c r="Q11" s="125" t="str">
        <f>IF(SUM(E11:P11)&gt;0,SUM(E11:P11),"")</f>
        <v/>
      </c>
    </row>
    <row r="12" spans="1:17" ht="13.15" customHeight="1" x14ac:dyDescent="0.2">
      <c r="A12" s="202"/>
      <c r="B12" s="205"/>
      <c r="C12" s="102" t="s">
        <v>497</v>
      </c>
      <c r="D12" s="103" t="s">
        <v>496</v>
      </c>
      <c r="E12" s="126"/>
      <c r="F12" s="126"/>
      <c r="G12" s="126"/>
      <c r="H12" s="126"/>
      <c r="I12" s="126"/>
      <c r="J12" s="126"/>
      <c r="K12" s="126"/>
      <c r="L12" s="126"/>
      <c r="M12" s="126"/>
      <c r="N12" s="126"/>
      <c r="O12" s="126"/>
      <c r="P12" s="126"/>
      <c r="Q12" s="127" t="str">
        <f t="shared" ref="Q12:Q38" si="0">IF(SUM(E12:P12)&gt;0,SUM(E12:P12),"")</f>
        <v/>
      </c>
    </row>
    <row r="13" spans="1:17" ht="13.15" customHeight="1" x14ac:dyDescent="0.2">
      <c r="A13" s="202"/>
      <c r="B13" s="206"/>
      <c r="C13" s="104" t="s">
        <v>498</v>
      </c>
      <c r="D13" s="105" t="s">
        <v>496</v>
      </c>
      <c r="E13" s="128"/>
      <c r="F13" s="128"/>
      <c r="G13" s="128"/>
      <c r="H13" s="128"/>
      <c r="I13" s="128"/>
      <c r="J13" s="128"/>
      <c r="K13" s="128"/>
      <c r="L13" s="128"/>
      <c r="M13" s="128"/>
      <c r="N13" s="128"/>
      <c r="O13" s="128"/>
      <c r="P13" s="128"/>
      <c r="Q13" s="129" t="str">
        <f t="shared" si="0"/>
        <v/>
      </c>
    </row>
    <row r="14" spans="1:17" x14ac:dyDescent="0.2">
      <c r="A14" s="202"/>
      <c r="B14" s="207" t="s">
        <v>499</v>
      </c>
      <c r="C14" s="106" t="s">
        <v>500</v>
      </c>
      <c r="D14" s="107" t="s">
        <v>496</v>
      </c>
      <c r="E14" s="130"/>
      <c r="F14" s="130"/>
      <c r="G14" s="130"/>
      <c r="H14" s="130"/>
      <c r="I14" s="130"/>
      <c r="J14" s="130"/>
      <c r="K14" s="130"/>
      <c r="L14" s="130"/>
      <c r="M14" s="130"/>
      <c r="N14" s="130"/>
      <c r="O14" s="130"/>
      <c r="P14" s="130"/>
      <c r="Q14" s="131" t="str">
        <f t="shared" si="0"/>
        <v/>
      </c>
    </row>
    <row r="15" spans="1:17" x14ac:dyDescent="0.2">
      <c r="A15" s="202"/>
      <c r="B15" s="207"/>
      <c r="C15" s="108" t="s">
        <v>501</v>
      </c>
      <c r="D15" s="109" t="s">
        <v>496</v>
      </c>
      <c r="E15" s="132"/>
      <c r="F15" s="132"/>
      <c r="G15" s="132"/>
      <c r="H15" s="132"/>
      <c r="I15" s="132"/>
      <c r="J15" s="132"/>
      <c r="K15" s="132"/>
      <c r="L15" s="132"/>
      <c r="M15" s="132"/>
      <c r="N15" s="132"/>
      <c r="O15" s="132"/>
      <c r="P15" s="132"/>
      <c r="Q15" s="133" t="str">
        <f t="shared" si="0"/>
        <v/>
      </c>
    </row>
    <row r="16" spans="1:17" x14ac:dyDescent="0.2">
      <c r="A16" s="202"/>
      <c r="B16" s="207"/>
      <c r="C16" s="108" t="s">
        <v>502</v>
      </c>
      <c r="D16" s="109" t="s">
        <v>496</v>
      </c>
      <c r="E16" s="132"/>
      <c r="F16" s="132"/>
      <c r="G16" s="132"/>
      <c r="H16" s="132"/>
      <c r="I16" s="132"/>
      <c r="J16" s="132"/>
      <c r="K16" s="132"/>
      <c r="L16" s="132"/>
      <c r="M16" s="132"/>
      <c r="N16" s="132"/>
      <c r="O16" s="132"/>
      <c r="P16" s="132"/>
      <c r="Q16" s="133" t="str">
        <f t="shared" si="0"/>
        <v/>
      </c>
    </row>
    <row r="17" spans="1:17" x14ac:dyDescent="0.2">
      <c r="A17" s="203"/>
      <c r="B17" s="208"/>
      <c r="C17" s="110" t="s">
        <v>503</v>
      </c>
      <c r="D17" s="111" t="s">
        <v>496</v>
      </c>
      <c r="E17" s="134"/>
      <c r="F17" s="134"/>
      <c r="G17" s="134"/>
      <c r="H17" s="134"/>
      <c r="I17" s="134"/>
      <c r="J17" s="134"/>
      <c r="K17" s="134"/>
      <c r="L17" s="134"/>
      <c r="M17" s="134"/>
      <c r="N17" s="134"/>
      <c r="O17" s="134"/>
      <c r="P17" s="134"/>
      <c r="Q17" s="135" t="str">
        <f t="shared" si="0"/>
        <v/>
      </c>
    </row>
    <row r="18" spans="1:17" ht="13.15" customHeight="1" x14ac:dyDescent="0.2">
      <c r="A18" s="209" t="s">
        <v>504</v>
      </c>
      <c r="B18" s="211" t="s">
        <v>505</v>
      </c>
      <c r="C18" s="112" t="s">
        <v>476</v>
      </c>
      <c r="D18" s="101" t="s">
        <v>13</v>
      </c>
      <c r="E18" s="136"/>
      <c r="F18" s="136"/>
      <c r="G18" s="136"/>
      <c r="H18" s="136"/>
      <c r="I18" s="136"/>
      <c r="J18" s="136"/>
      <c r="K18" s="136"/>
      <c r="L18" s="136"/>
      <c r="M18" s="136"/>
      <c r="N18" s="136"/>
      <c r="O18" s="136"/>
      <c r="P18" s="136"/>
      <c r="Q18" s="137" t="str">
        <f t="shared" si="0"/>
        <v/>
      </c>
    </row>
    <row r="19" spans="1:17" ht="13.15" customHeight="1" x14ac:dyDescent="0.2">
      <c r="A19" s="210"/>
      <c r="B19" s="212"/>
      <c r="C19" s="113" t="s">
        <v>506</v>
      </c>
      <c r="D19" s="103" t="s">
        <v>477</v>
      </c>
      <c r="E19" s="138"/>
      <c r="F19" s="138"/>
      <c r="G19" s="138"/>
      <c r="H19" s="138"/>
      <c r="I19" s="138"/>
      <c r="J19" s="138"/>
      <c r="K19" s="138"/>
      <c r="L19" s="138"/>
      <c r="M19" s="138"/>
      <c r="N19" s="138"/>
      <c r="O19" s="138"/>
      <c r="P19" s="138"/>
      <c r="Q19" s="139" t="str">
        <f t="shared" si="0"/>
        <v/>
      </c>
    </row>
    <row r="20" spans="1:17" ht="13.15" customHeight="1" x14ac:dyDescent="0.2">
      <c r="A20" s="210"/>
      <c r="B20" s="213"/>
      <c r="C20" s="113" t="s">
        <v>507</v>
      </c>
      <c r="D20" s="103" t="s">
        <v>477</v>
      </c>
      <c r="E20" s="138"/>
      <c r="F20" s="138"/>
      <c r="G20" s="138"/>
      <c r="H20" s="138"/>
      <c r="I20" s="138"/>
      <c r="J20" s="138"/>
      <c r="K20" s="138"/>
      <c r="L20" s="138"/>
      <c r="M20" s="138"/>
      <c r="N20" s="138"/>
      <c r="O20" s="138"/>
      <c r="P20" s="138"/>
      <c r="Q20" s="139" t="str">
        <f t="shared" si="0"/>
        <v/>
      </c>
    </row>
    <row r="21" spans="1:17" ht="13.15" customHeight="1" x14ac:dyDescent="0.2">
      <c r="A21" s="210"/>
      <c r="B21" s="214" t="s">
        <v>508</v>
      </c>
      <c r="C21" s="113" t="s">
        <v>509</v>
      </c>
      <c r="D21" s="103" t="s">
        <v>496</v>
      </c>
      <c r="E21" s="126"/>
      <c r="F21" s="126"/>
      <c r="G21" s="126"/>
      <c r="H21" s="126"/>
      <c r="I21" s="126"/>
      <c r="J21" s="126"/>
      <c r="K21" s="126"/>
      <c r="L21" s="126"/>
      <c r="M21" s="126"/>
      <c r="N21" s="126"/>
      <c r="O21" s="126"/>
      <c r="P21" s="126"/>
      <c r="Q21" s="127" t="str">
        <f t="shared" si="0"/>
        <v/>
      </c>
    </row>
    <row r="22" spans="1:17" ht="13.15" customHeight="1" x14ac:dyDescent="0.2">
      <c r="A22" s="210"/>
      <c r="B22" s="215"/>
      <c r="C22" s="113" t="s">
        <v>510</v>
      </c>
      <c r="D22" s="103" t="s">
        <v>496</v>
      </c>
      <c r="E22" s="126"/>
      <c r="F22" s="126"/>
      <c r="G22" s="126"/>
      <c r="H22" s="126"/>
      <c r="I22" s="126"/>
      <c r="J22" s="126"/>
      <c r="K22" s="126"/>
      <c r="L22" s="126"/>
      <c r="M22" s="126"/>
      <c r="N22" s="126"/>
      <c r="O22" s="126"/>
      <c r="P22" s="126"/>
      <c r="Q22" s="127" t="str">
        <f t="shared" si="0"/>
        <v/>
      </c>
    </row>
    <row r="23" spans="1:17" ht="13.15" customHeight="1" x14ac:dyDescent="0.2">
      <c r="A23" s="210"/>
      <c r="B23" s="216"/>
      <c r="C23" s="113" t="s">
        <v>511</v>
      </c>
      <c r="D23" s="103" t="s">
        <v>496</v>
      </c>
      <c r="E23" s="126"/>
      <c r="F23" s="126"/>
      <c r="G23" s="126"/>
      <c r="H23" s="126"/>
      <c r="I23" s="126"/>
      <c r="J23" s="126"/>
      <c r="K23" s="126"/>
      <c r="L23" s="126"/>
      <c r="M23" s="126"/>
      <c r="N23" s="126"/>
      <c r="O23" s="126"/>
      <c r="P23" s="126"/>
      <c r="Q23" s="127" t="str">
        <f t="shared" si="0"/>
        <v/>
      </c>
    </row>
    <row r="24" spans="1:17" ht="13.15" customHeight="1" x14ac:dyDescent="0.2">
      <c r="A24" s="202"/>
      <c r="B24" s="217" t="s">
        <v>512</v>
      </c>
      <c r="C24" s="114" t="s">
        <v>476</v>
      </c>
      <c r="D24" s="115" t="s">
        <v>13</v>
      </c>
      <c r="E24" s="140"/>
      <c r="F24" s="140"/>
      <c r="G24" s="140"/>
      <c r="H24" s="140"/>
      <c r="I24" s="140"/>
      <c r="J24" s="140"/>
      <c r="K24" s="140"/>
      <c r="L24" s="140"/>
      <c r="M24" s="140"/>
      <c r="N24" s="140"/>
      <c r="O24" s="140"/>
      <c r="P24" s="140"/>
      <c r="Q24" s="141" t="str">
        <f t="shared" si="0"/>
        <v/>
      </c>
    </row>
    <row r="25" spans="1:17" ht="13.15" customHeight="1" x14ac:dyDescent="0.2">
      <c r="A25" s="202"/>
      <c r="B25" s="218"/>
      <c r="C25" s="108" t="s">
        <v>506</v>
      </c>
      <c r="D25" s="109" t="s">
        <v>477</v>
      </c>
      <c r="E25" s="142"/>
      <c r="F25" s="142"/>
      <c r="G25" s="142"/>
      <c r="H25" s="142"/>
      <c r="I25" s="142"/>
      <c r="J25" s="142"/>
      <c r="K25" s="142"/>
      <c r="L25" s="142"/>
      <c r="M25" s="142"/>
      <c r="N25" s="142"/>
      <c r="O25" s="142"/>
      <c r="P25" s="142"/>
      <c r="Q25" s="143" t="str">
        <f t="shared" si="0"/>
        <v/>
      </c>
    </row>
    <row r="26" spans="1:17" ht="13.15" customHeight="1" x14ac:dyDescent="0.2">
      <c r="A26" s="202"/>
      <c r="B26" s="218"/>
      <c r="C26" s="108" t="s">
        <v>507</v>
      </c>
      <c r="D26" s="109" t="s">
        <v>477</v>
      </c>
      <c r="E26" s="142"/>
      <c r="F26" s="142"/>
      <c r="G26" s="142"/>
      <c r="H26" s="142"/>
      <c r="I26" s="142"/>
      <c r="J26" s="142"/>
      <c r="K26" s="142"/>
      <c r="L26" s="142"/>
      <c r="M26" s="142"/>
      <c r="N26" s="142"/>
      <c r="O26" s="142"/>
      <c r="P26" s="142"/>
      <c r="Q26" s="143" t="str">
        <f t="shared" si="0"/>
        <v/>
      </c>
    </row>
    <row r="27" spans="1:17" ht="13.15" customHeight="1" x14ac:dyDescent="0.2">
      <c r="A27" s="202"/>
      <c r="B27" s="196" t="s">
        <v>513</v>
      </c>
      <c r="C27" s="100" t="s">
        <v>476</v>
      </c>
      <c r="D27" s="101" t="s">
        <v>13</v>
      </c>
      <c r="E27" s="136"/>
      <c r="F27" s="136"/>
      <c r="G27" s="136"/>
      <c r="H27" s="136"/>
      <c r="I27" s="136"/>
      <c r="J27" s="136"/>
      <c r="K27" s="136"/>
      <c r="L27" s="136"/>
      <c r="M27" s="136"/>
      <c r="N27" s="136"/>
      <c r="O27" s="136"/>
      <c r="P27" s="136"/>
      <c r="Q27" s="137" t="str">
        <f t="shared" si="0"/>
        <v/>
      </c>
    </row>
    <row r="28" spans="1:17" ht="13.15" customHeight="1" x14ac:dyDescent="0.2">
      <c r="A28" s="202"/>
      <c r="B28" s="197"/>
      <c r="C28" s="102" t="s">
        <v>506</v>
      </c>
      <c r="D28" s="103" t="s">
        <v>477</v>
      </c>
      <c r="E28" s="138"/>
      <c r="F28" s="138"/>
      <c r="G28" s="138"/>
      <c r="H28" s="138"/>
      <c r="I28" s="138"/>
      <c r="J28" s="138"/>
      <c r="K28" s="138"/>
      <c r="L28" s="138"/>
      <c r="M28" s="138"/>
      <c r="N28" s="138"/>
      <c r="O28" s="138"/>
      <c r="P28" s="138"/>
      <c r="Q28" s="139" t="str">
        <f t="shared" si="0"/>
        <v/>
      </c>
    </row>
    <row r="29" spans="1:17" ht="13.15" customHeight="1" x14ac:dyDescent="0.2">
      <c r="A29" s="203"/>
      <c r="B29" s="219"/>
      <c r="C29" s="104" t="s">
        <v>507</v>
      </c>
      <c r="D29" s="105" t="s">
        <v>477</v>
      </c>
      <c r="E29" s="144"/>
      <c r="F29" s="144"/>
      <c r="G29" s="144"/>
      <c r="H29" s="144"/>
      <c r="I29" s="144"/>
      <c r="J29" s="144"/>
      <c r="K29" s="144"/>
      <c r="L29" s="144"/>
      <c r="M29" s="144"/>
      <c r="N29" s="144"/>
      <c r="O29" s="144"/>
      <c r="P29" s="144"/>
      <c r="Q29" s="145" t="str">
        <f t="shared" si="0"/>
        <v/>
      </c>
    </row>
    <row r="30" spans="1:17" ht="13.15" customHeight="1" x14ac:dyDescent="0.2">
      <c r="A30" s="191" t="s">
        <v>514</v>
      </c>
      <c r="B30" s="194" t="s">
        <v>515</v>
      </c>
      <c r="C30" s="114" t="s">
        <v>476</v>
      </c>
      <c r="D30" s="115" t="s">
        <v>13</v>
      </c>
      <c r="E30" s="140"/>
      <c r="F30" s="140"/>
      <c r="G30" s="140"/>
      <c r="H30" s="140"/>
      <c r="I30" s="140"/>
      <c r="J30" s="140"/>
      <c r="K30" s="140"/>
      <c r="L30" s="140"/>
      <c r="M30" s="140"/>
      <c r="N30" s="140"/>
      <c r="O30" s="140"/>
      <c r="P30" s="140"/>
      <c r="Q30" s="141" t="str">
        <f t="shared" si="0"/>
        <v/>
      </c>
    </row>
    <row r="31" spans="1:17" ht="13.15" customHeight="1" x14ac:dyDescent="0.2">
      <c r="A31" s="192"/>
      <c r="B31" s="195"/>
      <c r="C31" s="108" t="s">
        <v>506</v>
      </c>
      <c r="D31" s="109" t="s">
        <v>477</v>
      </c>
      <c r="E31" s="142"/>
      <c r="F31" s="142"/>
      <c r="G31" s="142"/>
      <c r="H31" s="142"/>
      <c r="I31" s="142"/>
      <c r="J31" s="142"/>
      <c r="K31" s="142"/>
      <c r="L31" s="142"/>
      <c r="M31" s="142"/>
      <c r="N31" s="142"/>
      <c r="O31" s="142"/>
      <c r="P31" s="142"/>
      <c r="Q31" s="143" t="str">
        <f t="shared" si="0"/>
        <v/>
      </c>
    </row>
    <row r="32" spans="1:17" ht="13.15" customHeight="1" x14ac:dyDescent="0.2">
      <c r="A32" s="192"/>
      <c r="B32" s="195"/>
      <c r="C32" s="108" t="s">
        <v>507</v>
      </c>
      <c r="D32" s="109" t="s">
        <v>477</v>
      </c>
      <c r="E32" s="142"/>
      <c r="F32" s="142"/>
      <c r="G32" s="142"/>
      <c r="H32" s="142"/>
      <c r="I32" s="142"/>
      <c r="J32" s="142"/>
      <c r="K32" s="142"/>
      <c r="L32" s="142"/>
      <c r="M32" s="142"/>
      <c r="N32" s="142"/>
      <c r="O32" s="142"/>
      <c r="P32" s="142"/>
      <c r="Q32" s="143" t="str">
        <f t="shared" si="0"/>
        <v/>
      </c>
    </row>
    <row r="33" spans="1:17" ht="13.15" customHeight="1" x14ac:dyDescent="0.2">
      <c r="A33" s="192"/>
      <c r="B33" s="196" t="s">
        <v>516</v>
      </c>
      <c r="C33" s="100" t="s">
        <v>476</v>
      </c>
      <c r="D33" s="101" t="s">
        <v>13</v>
      </c>
      <c r="E33" s="136"/>
      <c r="F33" s="136"/>
      <c r="G33" s="136"/>
      <c r="H33" s="136"/>
      <c r="I33" s="136"/>
      <c r="J33" s="136"/>
      <c r="K33" s="136"/>
      <c r="L33" s="136"/>
      <c r="M33" s="136"/>
      <c r="N33" s="136"/>
      <c r="O33" s="136"/>
      <c r="P33" s="136"/>
      <c r="Q33" s="137" t="str">
        <f t="shared" si="0"/>
        <v/>
      </c>
    </row>
    <row r="34" spans="1:17" ht="13.15" customHeight="1" x14ac:dyDescent="0.2">
      <c r="A34" s="192"/>
      <c r="B34" s="197"/>
      <c r="C34" s="102" t="s">
        <v>506</v>
      </c>
      <c r="D34" s="103" t="s">
        <v>477</v>
      </c>
      <c r="E34" s="138"/>
      <c r="F34" s="138"/>
      <c r="G34" s="138"/>
      <c r="H34" s="138"/>
      <c r="I34" s="138"/>
      <c r="J34" s="138"/>
      <c r="K34" s="138"/>
      <c r="L34" s="138"/>
      <c r="M34" s="138"/>
      <c r="N34" s="138"/>
      <c r="O34" s="138"/>
      <c r="P34" s="138"/>
      <c r="Q34" s="139" t="str">
        <f t="shared" si="0"/>
        <v/>
      </c>
    </row>
    <row r="35" spans="1:17" ht="13.15" customHeight="1" x14ac:dyDescent="0.2">
      <c r="A35" s="192"/>
      <c r="B35" s="197"/>
      <c r="C35" s="104" t="s">
        <v>507</v>
      </c>
      <c r="D35" s="105" t="s">
        <v>477</v>
      </c>
      <c r="E35" s="144"/>
      <c r="F35" s="144"/>
      <c r="G35" s="144"/>
      <c r="H35" s="144"/>
      <c r="I35" s="144"/>
      <c r="J35" s="144"/>
      <c r="K35" s="144"/>
      <c r="L35" s="144"/>
      <c r="M35" s="144"/>
      <c r="N35" s="144"/>
      <c r="O35" s="144"/>
      <c r="P35" s="144"/>
      <c r="Q35" s="145" t="str">
        <f t="shared" si="0"/>
        <v/>
      </c>
    </row>
    <row r="36" spans="1:17" ht="13.15" customHeight="1" x14ac:dyDescent="0.2">
      <c r="A36" s="192"/>
      <c r="B36" s="194" t="s">
        <v>517</v>
      </c>
      <c r="C36" s="106" t="s">
        <v>476</v>
      </c>
      <c r="D36" s="107" t="s">
        <v>13</v>
      </c>
      <c r="E36" s="146"/>
      <c r="F36" s="146"/>
      <c r="G36" s="146"/>
      <c r="H36" s="146"/>
      <c r="I36" s="146"/>
      <c r="J36" s="146"/>
      <c r="K36" s="146"/>
      <c r="L36" s="146"/>
      <c r="M36" s="146"/>
      <c r="N36" s="146"/>
      <c r="O36" s="146"/>
      <c r="P36" s="146"/>
      <c r="Q36" s="147" t="str">
        <f t="shared" si="0"/>
        <v/>
      </c>
    </row>
    <row r="37" spans="1:17" ht="13.15" customHeight="1" x14ac:dyDescent="0.2">
      <c r="A37" s="192"/>
      <c r="B37" s="195"/>
      <c r="C37" s="108" t="s">
        <v>506</v>
      </c>
      <c r="D37" s="109" t="s">
        <v>477</v>
      </c>
      <c r="E37" s="142"/>
      <c r="F37" s="142"/>
      <c r="G37" s="142"/>
      <c r="H37" s="142"/>
      <c r="I37" s="142"/>
      <c r="J37" s="142"/>
      <c r="K37" s="142"/>
      <c r="L37" s="142"/>
      <c r="M37" s="142"/>
      <c r="N37" s="142"/>
      <c r="O37" s="142"/>
      <c r="P37" s="142"/>
      <c r="Q37" s="143" t="str">
        <f t="shared" si="0"/>
        <v/>
      </c>
    </row>
    <row r="38" spans="1:17" ht="13.15" customHeight="1" x14ac:dyDescent="0.2">
      <c r="A38" s="193"/>
      <c r="B38" s="198"/>
      <c r="C38" s="110" t="s">
        <v>507</v>
      </c>
      <c r="D38" s="111" t="s">
        <v>477</v>
      </c>
      <c r="E38" s="148"/>
      <c r="F38" s="148"/>
      <c r="G38" s="148"/>
      <c r="H38" s="148"/>
      <c r="I38" s="148"/>
      <c r="J38" s="148"/>
      <c r="K38" s="148"/>
      <c r="L38" s="148"/>
      <c r="M38" s="148"/>
      <c r="N38" s="148"/>
      <c r="O38" s="148"/>
      <c r="P38" s="148"/>
      <c r="Q38" s="149" t="str">
        <f t="shared" si="0"/>
        <v/>
      </c>
    </row>
    <row r="46" spans="1:17" x14ac:dyDescent="0.2">
      <c r="E46" s="87"/>
    </row>
    <row r="47" spans="1:17" x14ac:dyDescent="0.2">
      <c r="E47" s="87"/>
    </row>
  </sheetData>
  <sheetProtection algorithmName="SHA-512" hashValue="XfSBb56JJ/kyZ8o05uy9dSH6KEj20OHH+hMDVSc9CNecHbNNN7/luahD+bz0NFarDKzWkqaggHH2RkSSJuSd6g==" saltValue="E+3hySXkHb7xxFtIxw8hTg==" spinCount="100000" sheet="1" objects="1" scenarios="1" formatCells="0" formatColumns="0"/>
  <mergeCells count="14">
    <mergeCell ref="A6:B6"/>
    <mergeCell ref="A30:A38"/>
    <mergeCell ref="B30:B32"/>
    <mergeCell ref="B33:B35"/>
    <mergeCell ref="B36:B38"/>
    <mergeCell ref="A8:D8"/>
    <mergeCell ref="A11:A17"/>
    <mergeCell ref="B11:B13"/>
    <mergeCell ref="B14:B17"/>
    <mergeCell ref="A18:A29"/>
    <mergeCell ref="B18:B20"/>
    <mergeCell ref="B21:B23"/>
    <mergeCell ref="B24:B26"/>
    <mergeCell ref="B27:B29"/>
  </mergeCells>
  <phoneticPr fontId="23" type="noConversion"/>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4398A-30BC-4476-9A1C-48B18FBBADEF}">
  <dimension ref="A1:N94"/>
  <sheetViews>
    <sheetView workbookViewId="0"/>
  </sheetViews>
  <sheetFormatPr baseColWidth="10" defaultColWidth="10.7109375" defaultRowHeight="12.75" x14ac:dyDescent="0.2"/>
  <cols>
    <col min="1" max="1" width="18.42578125" style="87" customWidth="1"/>
    <col min="2" max="7" width="17.42578125" style="88" customWidth="1"/>
    <col min="8" max="10" width="17.42578125" style="87" customWidth="1"/>
    <col min="11" max="16384" width="10.7109375" style="87"/>
  </cols>
  <sheetData>
    <row r="1" spans="1:14" s="81" customFormat="1" ht="18" x14ac:dyDescent="0.2">
      <c r="A1" s="79"/>
      <c r="B1" s="80"/>
      <c r="E1" s="80"/>
    </row>
    <row r="2" spans="1:14" s="81" customFormat="1" ht="20.45" customHeight="1" x14ac:dyDescent="0.2">
      <c r="A2" s="82"/>
      <c r="B2" s="83"/>
      <c r="E2" s="83"/>
    </row>
    <row r="3" spans="1:14" s="81" customFormat="1" ht="20.45" customHeight="1" x14ac:dyDescent="0.2">
      <c r="A3" s="84" t="s">
        <v>0</v>
      </c>
      <c r="B3" s="83"/>
      <c r="C3" s="223" t="s">
        <v>525</v>
      </c>
      <c r="D3" s="223"/>
      <c r="E3" s="223"/>
      <c r="F3" s="223"/>
      <c r="G3" s="223"/>
      <c r="H3" s="223"/>
      <c r="I3" s="223"/>
      <c r="J3" s="223"/>
    </row>
    <row r="4" spans="1:14" s="81" customFormat="1" ht="15.75" customHeight="1" x14ac:dyDescent="0.2">
      <c r="B4" s="83"/>
      <c r="C4" s="223"/>
      <c r="D4" s="223"/>
      <c r="E4" s="223"/>
      <c r="F4" s="223"/>
      <c r="G4" s="223"/>
      <c r="H4" s="223"/>
      <c r="I4" s="223"/>
      <c r="J4" s="223"/>
    </row>
    <row r="5" spans="1:14" s="81" customFormat="1" ht="15.75" customHeight="1" x14ac:dyDescent="0.2">
      <c r="A5" s="189" t="str">
        <f>"Monatserhebung Speicherunternehmen " &amp; U!B11</f>
        <v>Monatserhebung Speicherunternehmen 2025</v>
      </c>
      <c r="B5" s="190"/>
      <c r="C5" s="190"/>
      <c r="D5" s="190"/>
      <c r="E5" s="190"/>
      <c r="F5" s="190"/>
      <c r="G5" s="224"/>
      <c r="N5" s="123"/>
    </row>
    <row r="6" spans="1:14" s="81" customFormat="1" ht="15.75" x14ac:dyDescent="0.2">
      <c r="A6" s="85" t="s">
        <v>6</v>
      </c>
      <c r="B6" s="225" t="str">
        <f>IF(U!$B$12&lt;&gt;"",U!$B$12,"")</f>
        <v/>
      </c>
      <c r="C6" s="226"/>
      <c r="D6" s="226"/>
      <c r="E6" s="226"/>
      <c r="F6" s="226"/>
      <c r="G6" s="227"/>
    </row>
    <row r="7" spans="1:14" s="81" customFormat="1" ht="15.75" x14ac:dyDescent="0.2">
      <c r="A7" s="182" t="s">
        <v>472</v>
      </c>
      <c r="B7" s="228"/>
      <c r="C7" s="228"/>
      <c r="D7" s="228"/>
      <c r="E7" s="228"/>
      <c r="F7" s="228"/>
      <c r="G7" s="229"/>
    </row>
    <row r="8" spans="1:14" s="81" customFormat="1" x14ac:dyDescent="0.2">
      <c r="A8" s="230" t="s">
        <v>473</v>
      </c>
      <c r="B8" s="220" t="s">
        <v>474</v>
      </c>
      <c r="C8" s="221"/>
      <c r="D8" s="222"/>
      <c r="E8" s="220" t="s">
        <v>475</v>
      </c>
      <c r="F8" s="221"/>
      <c r="G8" s="222"/>
      <c r="H8" s="220" t="s">
        <v>518</v>
      </c>
      <c r="I8" s="221"/>
      <c r="J8" s="222"/>
    </row>
    <row r="9" spans="1:14" ht="12.75" customHeight="1" x14ac:dyDescent="0.2">
      <c r="A9" s="231"/>
      <c r="B9" s="29" t="s">
        <v>507</v>
      </c>
      <c r="C9" s="29" t="s">
        <v>506</v>
      </c>
      <c r="D9" s="86" t="s">
        <v>476</v>
      </c>
      <c r="E9" s="29" t="s">
        <v>507</v>
      </c>
      <c r="F9" s="29" t="s">
        <v>506</v>
      </c>
      <c r="G9" s="86" t="s">
        <v>476</v>
      </c>
      <c r="H9" s="29" t="s">
        <v>507</v>
      </c>
      <c r="I9" s="29" t="s">
        <v>506</v>
      </c>
      <c r="J9" s="86" t="s">
        <v>476</v>
      </c>
    </row>
    <row r="10" spans="1:14" ht="12.75" customHeight="1" x14ac:dyDescent="0.2">
      <c r="A10" s="232"/>
      <c r="B10" s="29" t="s">
        <v>477</v>
      </c>
      <c r="C10" s="29" t="s">
        <v>477</v>
      </c>
      <c r="D10" s="86" t="s">
        <v>13</v>
      </c>
      <c r="E10" s="29" t="s">
        <v>477</v>
      </c>
      <c r="F10" s="29" t="s">
        <v>477</v>
      </c>
      <c r="G10" s="86" t="s">
        <v>13</v>
      </c>
      <c r="H10" s="29" t="s">
        <v>477</v>
      </c>
      <c r="I10" s="29" t="s">
        <v>477</v>
      </c>
      <c r="J10" s="86" t="s">
        <v>13</v>
      </c>
    </row>
    <row r="11" spans="1:14" ht="13.15" customHeight="1" x14ac:dyDescent="0.2">
      <c r="A11" s="119">
        <f>DATE(U!$B$11,1,1)</f>
        <v>45658</v>
      </c>
      <c r="B11" s="136"/>
      <c r="C11" s="136"/>
      <c r="D11" s="136"/>
      <c r="E11" s="136"/>
      <c r="F11" s="136"/>
      <c r="G11" s="136"/>
      <c r="H11" s="150" t="str">
        <f t="shared" ref="H11:H12" si="0">IF(SUM(B11+E11)&gt;0,SUM(B11+E11),"")</f>
        <v/>
      </c>
      <c r="I11" s="143" t="str">
        <f t="shared" ref="I11:I12" si="1">IF(SUM(C11+F11)&gt;0,SUM(C11+F11),"")</f>
        <v/>
      </c>
      <c r="J11" s="151" t="str">
        <f t="shared" ref="J11:J12" si="2">IF(SUM(D11+G11)&gt;0,SUM(D11+G11),"")</f>
        <v/>
      </c>
    </row>
    <row r="12" spans="1:14" ht="13.15" customHeight="1" x14ac:dyDescent="0.2">
      <c r="A12" s="120">
        <f>DATE(YEAR(A11),MONTH(A11)+1,1)</f>
        <v>45689</v>
      </c>
      <c r="B12" s="138"/>
      <c r="C12" s="138"/>
      <c r="D12" s="138"/>
      <c r="E12" s="138"/>
      <c r="F12" s="138"/>
      <c r="G12" s="138"/>
      <c r="H12" s="150" t="str">
        <f t="shared" si="0"/>
        <v/>
      </c>
      <c r="I12" s="143" t="str">
        <f t="shared" si="1"/>
        <v/>
      </c>
      <c r="J12" s="151" t="str">
        <f t="shared" si="2"/>
        <v/>
      </c>
    </row>
    <row r="13" spans="1:14" ht="13.15" customHeight="1" x14ac:dyDescent="0.2">
      <c r="A13" s="120">
        <f t="shared" ref="A13:A76" si="3">DATE(YEAR(A12),MONTH(A12)+1,1)</f>
        <v>45717</v>
      </c>
      <c r="B13" s="138"/>
      <c r="C13" s="138"/>
      <c r="D13" s="138"/>
      <c r="E13" s="138"/>
      <c r="F13" s="138"/>
      <c r="G13" s="138"/>
      <c r="H13" s="150" t="str">
        <f t="shared" ref="H13:H76" si="4">IF(SUM(B13+E13)&gt;0,SUM(B13+E13),"")</f>
        <v/>
      </c>
      <c r="I13" s="143" t="str">
        <f t="shared" ref="I13:I76" si="5">IF(SUM(C13+F13)&gt;0,SUM(C13+F13),"")</f>
        <v/>
      </c>
      <c r="J13" s="151" t="str">
        <f t="shared" ref="J13:J76" si="6">IF(SUM(D13+G13)&gt;0,SUM(D13+G13),"")</f>
        <v/>
      </c>
    </row>
    <row r="14" spans="1:14" ht="13.15" customHeight="1" x14ac:dyDescent="0.2">
      <c r="A14" s="120">
        <f t="shared" si="3"/>
        <v>45748</v>
      </c>
      <c r="B14" s="138"/>
      <c r="C14" s="138"/>
      <c r="D14" s="138"/>
      <c r="E14" s="138"/>
      <c r="F14" s="138"/>
      <c r="G14" s="138"/>
      <c r="H14" s="150" t="str">
        <f t="shared" si="4"/>
        <v/>
      </c>
      <c r="I14" s="143" t="str">
        <f t="shared" si="5"/>
        <v/>
      </c>
      <c r="J14" s="151" t="str">
        <f t="shared" si="6"/>
        <v/>
      </c>
    </row>
    <row r="15" spans="1:14" ht="13.15" customHeight="1" x14ac:dyDescent="0.2">
      <c r="A15" s="120">
        <f t="shared" si="3"/>
        <v>45778</v>
      </c>
      <c r="B15" s="138"/>
      <c r="C15" s="138"/>
      <c r="D15" s="138"/>
      <c r="E15" s="138"/>
      <c r="F15" s="138"/>
      <c r="G15" s="138"/>
      <c r="H15" s="150" t="str">
        <f t="shared" si="4"/>
        <v/>
      </c>
      <c r="I15" s="143" t="str">
        <f t="shared" si="5"/>
        <v/>
      </c>
      <c r="J15" s="151" t="str">
        <f t="shared" si="6"/>
        <v/>
      </c>
    </row>
    <row r="16" spans="1:14" ht="13.15" customHeight="1" x14ac:dyDescent="0.2">
      <c r="A16" s="120">
        <f t="shared" si="3"/>
        <v>45809</v>
      </c>
      <c r="B16" s="138"/>
      <c r="C16" s="138"/>
      <c r="D16" s="138"/>
      <c r="E16" s="138"/>
      <c r="F16" s="138"/>
      <c r="G16" s="138"/>
      <c r="H16" s="150" t="str">
        <f t="shared" si="4"/>
        <v/>
      </c>
      <c r="I16" s="143" t="str">
        <f t="shared" si="5"/>
        <v/>
      </c>
      <c r="J16" s="151" t="str">
        <f t="shared" si="6"/>
        <v/>
      </c>
    </row>
    <row r="17" spans="1:10" ht="13.15" customHeight="1" x14ac:dyDescent="0.2">
      <c r="A17" s="120">
        <f t="shared" si="3"/>
        <v>45839</v>
      </c>
      <c r="B17" s="138"/>
      <c r="C17" s="138"/>
      <c r="D17" s="138"/>
      <c r="E17" s="138"/>
      <c r="F17" s="138"/>
      <c r="G17" s="138"/>
      <c r="H17" s="150" t="str">
        <f t="shared" si="4"/>
        <v/>
      </c>
      <c r="I17" s="143" t="str">
        <f t="shared" si="5"/>
        <v/>
      </c>
      <c r="J17" s="151" t="str">
        <f t="shared" si="6"/>
        <v/>
      </c>
    </row>
    <row r="18" spans="1:10" ht="13.15" customHeight="1" x14ac:dyDescent="0.2">
      <c r="A18" s="120">
        <f t="shared" si="3"/>
        <v>45870</v>
      </c>
      <c r="B18" s="138"/>
      <c r="C18" s="138"/>
      <c r="D18" s="138"/>
      <c r="E18" s="138"/>
      <c r="F18" s="138"/>
      <c r="G18" s="138"/>
      <c r="H18" s="150" t="str">
        <f t="shared" si="4"/>
        <v/>
      </c>
      <c r="I18" s="143" t="str">
        <f t="shared" si="5"/>
        <v/>
      </c>
      <c r="J18" s="151" t="str">
        <f t="shared" si="6"/>
        <v/>
      </c>
    </row>
    <row r="19" spans="1:10" ht="13.15" customHeight="1" x14ac:dyDescent="0.2">
      <c r="A19" s="120">
        <f t="shared" si="3"/>
        <v>45901</v>
      </c>
      <c r="B19" s="138"/>
      <c r="C19" s="138"/>
      <c r="D19" s="138"/>
      <c r="E19" s="138"/>
      <c r="F19" s="138"/>
      <c r="G19" s="138"/>
      <c r="H19" s="150" t="str">
        <f t="shared" si="4"/>
        <v/>
      </c>
      <c r="I19" s="143" t="str">
        <f t="shared" si="5"/>
        <v/>
      </c>
      <c r="J19" s="151" t="str">
        <f t="shared" si="6"/>
        <v/>
      </c>
    </row>
    <row r="20" spans="1:10" ht="13.15" customHeight="1" x14ac:dyDescent="0.2">
      <c r="A20" s="120">
        <f t="shared" si="3"/>
        <v>45931</v>
      </c>
      <c r="B20" s="138"/>
      <c r="C20" s="138"/>
      <c r="D20" s="138"/>
      <c r="E20" s="138"/>
      <c r="F20" s="138"/>
      <c r="G20" s="138"/>
      <c r="H20" s="150" t="str">
        <f t="shared" si="4"/>
        <v/>
      </c>
      <c r="I20" s="143" t="str">
        <f t="shared" si="5"/>
        <v/>
      </c>
      <c r="J20" s="151" t="str">
        <f t="shared" si="6"/>
        <v/>
      </c>
    </row>
    <row r="21" spans="1:10" ht="13.15" customHeight="1" x14ac:dyDescent="0.2">
      <c r="A21" s="120">
        <f t="shared" si="3"/>
        <v>45962</v>
      </c>
      <c r="B21" s="138"/>
      <c r="C21" s="138"/>
      <c r="D21" s="138"/>
      <c r="E21" s="138"/>
      <c r="F21" s="138"/>
      <c r="G21" s="138"/>
      <c r="H21" s="150" t="str">
        <f t="shared" si="4"/>
        <v/>
      </c>
      <c r="I21" s="143" t="str">
        <f t="shared" si="5"/>
        <v/>
      </c>
      <c r="J21" s="151" t="str">
        <f t="shared" si="6"/>
        <v/>
      </c>
    </row>
    <row r="22" spans="1:10" ht="13.15" customHeight="1" x14ac:dyDescent="0.2">
      <c r="A22" s="120">
        <f t="shared" si="3"/>
        <v>45992</v>
      </c>
      <c r="B22" s="138"/>
      <c r="C22" s="138"/>
      <c r="D22" s="138"/>
      <c r="E22" s="138"/>
      <c r="F22" s="138"/>
      <c r="G22" s="138"/>
      <c r="H22" s="150" t="str">
        <f t="shared" si="4"/>
        <v/>
      </c>
      <c r="I22" s="143" t="str">
        <f t="shared" si="5"/>
        <v/>
      </c>
      <c r="J22" s="151" t="str">
        <f t="shared" si="6"/>
        <v/>
      </c>
    </row>
    <row r="23" spans="1:10" ht="13.15" customHeight="1" x14ac:dyDescent="0.2">
      <c r="A23" s="120">
        <f t="shared" si="3"/>
        <v>46023</v>
      </c>
      <c r="B23" s="138"/>
      <c r="C23" s="138"/>
      <c r="D23" s="138"/>
      <c r="E23" s="138"/>
      <c r="F23" s="138"/>
      <c r="G23" s="138"/>
      <c r="H23" s="150" t="str">
        <f t="shared" si="4"/>
        <v/>
      </c>
      <c r="I23" s="143" t="str">
        <f t="shared" si="5"/>
        <v/>
      </c>
      <c r="J23" s="151" t="str">
        <f t="shared" si="6"/>
        <v/>
      </c>
    </row>
    <row r="24" spans="1:10" ht="12.75" customHeight="1" x14ac:dyDescent="0.2">
      <c r="A24" s="120">
        <f t="shared" si="3"/>
        <v>46054</v>
      </c>
      <c r="B24" s="138"/>
      <c r="C24" s="138"/>
      <c r="D24" s="138"/>
      <c r="E24" s="138"/>
      <c r="F24" s="138"/>
      <c r="G24" s="138"/>
      <c r="H24" s="150" t="str">
        <f t="shared" si="4"/>
        <v/>
      </c>
      <c r="I24" s="143" t="str">
        <f t="shared" si="5"/>
        <v/>
      </c>
      <c r="J24" s="151" t="str">
        <f t="shared" si="6"/>
        <v/>
      </c>
    </row>
    <row r="25" spans="1:10" ht="12.75" customHeight="1" x14ac:dyDescent="0.2">
      <c r="A25" s="120">
        <f t="shared" si="3"/>
        <v>46082</v>
      </c>
      <c r="B25" s="138"/>
      <c r="C25" s="138"/>
      <c r="D25" s="138"/>
      <c r="E25" s="138"/>
      <c r="F25" s="138"/>
      <c r="G25" s="138"/>
      <c r="H25" s="150" t="str">
        <f t="shared" si="4"/>
        <v/>
      </c>
      <c r="I25" s="143" t="str">
        <f t="shared" si="5"/>
        <v/>
      </c>
      <c r="J25" s="151" t="str">
        <f t="shared" si="6"/>
        <v/>
      </c>
    </row>
    <row r="26" spans="1:10" ht="13.15" customHeight="1" x14ac:dyDescent="0.2">
      <c r="A26" s="120">
        <f t="shared" si="3"/>
        <v>46113</v>
      </c>
      <c r="B26" s="138"/>
      <c r="C26" s="138"/>
      <c r="D26" s="138"/>
      <c r="E26" s="138"/>
      <c r="F26" s="138"/>
      <c r="G26" s="138"/>
      <c r="H26" s="150" t="str">
        <f t="shared" si="4"/>
        <v/>
      </c>
      <c r="I26" s="143" t="str">
        <f t="shared" si="5"/>
        <v/>
      </c>
      <c r="J26" s="151" t="str">
        <f t="shared" si="6"/>
        <v/>
      </c>
    </row>
    <row r="27" spans="1:10" ht="13.15" customHeight="1" x14ac:dyDescent="0.2">
      <c r="A27" s="120">
        <f t="shared" si="3"/>
        <v>46143</v>
      </c>
      <c r="B27" s="138"/>
      <c r="C27" s="138"/>
      <c r="D27" s="138"/>
      <c r="E27" s="138"/>
      <c r="F27" s="138"/>
      <c r="G27" s="138"/>
      <c r="H27" s="150" t="str">
        <f t="shared" si="4"/>
        <v/>
      </c>
      <c r="I27" s="143" t="str">
        <f t="shared" si="5"/>
        <v/>
      </c>
      <c r="J27" s="151" t="str">
        <f t="shared" si="6"/>
        <v/>
      </c>
    </row>
    <row r="28" spans="1:10" ht="13.15" customHeight="1" x14ac:dyDescent="0.2">
      <c r="A28" s="120">
        <f t="shared" si="3"/>
        <v>46174</v>
      </c>
      <c r="B28" s="138"/>
      <c r="C28" s="138"/>
      <c r="D28" s="138"/>
      <c r="E28" s="138"/>
      <c r="F28" s="138"/>
      <c r="G28" s="138"/>
      <c r="H28" s="150" t="str">
        <f t="shared" si="4"/>
        <v/>
      </c>
      <c r="I28" s="143" t="str">
        <f t="shared" si="5"/>
        <v/>
      </c>
      <c r="J28" s="151" t="str">
        <f t="shared" si="6"/>
        <v/>
      </c>
    </row>
    <row r="29" spans="1:10" ht="13.15" customHeight="1" x14ac:dyDescent="0.2">
      <c r="A29" s="120">
        <f t="shared" si="3"/>
        <v>46204</v>
      </c>
      <c r="B29" s="138"/>
      <c r="C29" s="138"/>
      <c r="D29" s="138"/>
      <c r="E29" s="138"/>
      <c r="F29" s="138"/>
      <c r="G29" s="138"/>
      <c r="H29" s="150" t="str">
        <f t="shared" si="4"/>
        <v/>
      </c>
      <c r="I29" s="143" t="str">
        <f t="shared" si="5"/>
        <v/>
      </c>
      <c r="J29" s="151" t="str">
        <f t="shared" si="6"/>
        <v/>
      </c>
    </row>
    <row r="30" spans="1:10" ht="13.15" customHeight="1" x14ac:dyDescent="0.2">
      <c r="A30" s="120">
        <f t="shared" si="3"/>
        <v>46235</v>
      </c>
      <c r="B30" s="138"/>
      <c r="C30" s="138"/>
      <c r="D30" s="138"/>
      <c r="E30" s="138"/>
      <c r="F30" s="138"/>
      <c r="G30" s="138"/>
      <c r="H30" s="150" t="str">
        <f t="shared" si="4"/>
        <v/>
      </c>
      <c r="I30" s="143" t="str">
        <f t="shared" si="5"/>
        <v/>
      </c>
      <c r="J30" s="151" t="str">
        <f t="shared" si="6"/>
        <v/>
      </c>
    </row>
    <row r="31" spans="1:10" ht="13.15" customHeight="1" x14ac:dyDescent="0.2">
      <c r="A31" s="120">
        <f t="shared" si="3"/>
        <v>46266</v>
      </c>
      <c r="B31" s="138"/>
      <c r="C31" s="138"/>
      <c r="D31" s="138"/>
      <c r="E31" s="138"/>
      <c r="F31" s="138"/>
      <c r="G31" s="138"/>
      <c r="H31" s="150" t="str">
        <f t="shared" si="4"/>
        <v/>
      </c>
      <c r="I31" s="143" t="str">
        <f t="shared" si="5"/>
        <v/>
      </c>
      <c r="J31" s="151" t="str">
        <f t="shared" si="6"/>
        <v/>
      </c>
    </row>
    <row r="32" spans="1:10" ht="13.15" customHeight="1" x14ac:dyDescent="0.2">
      <c r="A32" s="120">
        <f t="shared" si="3"/>
        <v>46296</v>
      </c>
      <c r="B32" s="138"/>
      <c r="C32" s="138"/>
      <c r="D32" s="138"/>
      <c r="E32" s="138"/>
      <c r="F32" s="138"/>
      <c r="G32" s="138"/>
      <c r="H32" s="150" t="str">
        <f t="shared" si="4"/>
        <v/>
      </c>
      <c r="I32" s="143" t="str">
        <f t="shared" si="5"/>
        <v/>
      </c>
      <c r="J32" s="151" t="str">
        <f t="shared" si="6"/>
        <v/>
      </c>
    </row>
    <row r="33" spans="1:10" ht="13.15" customHeight="1" x14ac:dyDescent="0.2">
      <c r="A33" s="120">
        <f t="shared" si="3"/>
        <v>46327</v>
      </c>
      <c r="B33" s="138"/>
      <c r="C33" s="138"/>
      <c r="D33" s="138"/>
      <c r="E33" s="138"/>
      <c r="F33" s="138"/>
      <c r="G33" s="138"/>
      <c r="H33" s="150" t="str">
        <f t="shared" si="4"/>
        <v/>
      </c>
      <c r="I33" s="143" t="str">
        <f t="shared" si="5"/>
        <v/>
      </c>
      <c r="J33" s="151" t="str">
        <f t="shared" si="6"/>
        <v/>
      </c>
    </row>
    <row r="34" spans="1:10" ht="13.15" customHeight="1" x14ac:dyDescent="0.2">
      <c r="A34" s="120">
        <f t="shared" si="3"/>
        <v>46357</v>
      </c>
      <c r="B34" s="138"/>
      <c r="C34" s="138"/>
      <c r="D34" s="138"/>
      <c r="E34" s="138"/>
      <c r="F34" s="138"/>
      <c r="G34" s="138"/>
      <c r="H34" s="150" t="str">
        <f t="shared" si="4"/>
        <v/>
      </c>
      <c r="I34" s="143" t="str">
        <f t="shared" si="5"/>
        <v/>
      </c>
      <c r="J34" s="151" t="str">
        <f t="shared" si="6"/>
        <v/>
      </c>
    </row>
    <row r="35" spans="1:10" ht="13.15" customHeight="1" x14ac:dyDescent="0.2">
      <c r="A35" s="120">
        <f t="shared" si="3"/>
        <v>46388</v>
      </c>
      <c r="B35" s="138"/>
      <c r="C35" s="138"/>
      <c r="D35" s="138"/>
      <c r="E35" s="138"/>
      <c r="F35" s="138"/>
      <c r="G35" s="138"/>
      <c r="H35" s="150" t="str">
        <f t="shared" si="4"/>
        <v/>
      </c>
      <c r="I35" s="143" t="str">
        <f t="shared" si="5"/>
        <v/>
      </c>
      <c r="J35" s="151" t="str">
        <f t="shared" si="6"/>
        <v/>
      </c>
    </row>
    <row r="36" spans="1:10" ht="13.15" customHeight="1" x14ac:dyDescent="0.2">
      <c r="A36" s="120">
        <f t="shared" si="3"/>
        <v>46419</v>
      </c>
      <c r="B36" s="138"/>
      <c r="C36" s="138"/>
      <c r="D36" s="138"/>
      <c r="E36" s="138"/>
      <c r="F36" s="138"/>
      <c r="G36" s="138"/>
      <c r="H36" s="150" t="str">
        <f t="shared" si="4"/>
        <v/>
      </c>
      <c r="I36" s="143" t="str">
        <f t="shared" si="5"/>
        <v/>
      </c>
      <c r="J36" s="151" t="str">
        <f t="shared" si="6"/>
        <v/>
      </c>
    </row>
    <row r="37" spans="1:10" ht="12.75" customHeight="1" x14ac:dyDescent="0.2">
      <c r="A37" s="120">
        <f t="shared" si="3"/>
        <v>46447</v>
      </c>
      <c r="B37" s="138"/>
      <c r="C37" s="138"/>
      <c r="D37" s="138"/>
      <c r="E37" s="138"/>
      <c r="F37" s="138"/>
      <c r="G37" s="138"/>
      <c r="H37" s="150" t="str">
        <f t="shared" si="4"/>
        <v/>
      </c>
      <c r="I37" s="143" t="str">
        <f t="shared" si="5"/>
        <v/>
      </c>
      <c r="J37" s="151" t="str">
        <f t="shared" si="6"/>
        <v/>
      </c>
    </row>
    <row r="38" spans="1:10" x14ac:dyDescent="0.2">
      <c r="A38" s="120">
        <f t="shared" si="3"/>
        <v>46478</v>
      </c>
      <c r="B38" s="138"/>
      <c r="C38" s="138"/>
      <c r="D38" s="138"/>
      <c r="E38" s="138"/>
      <c r="F38" s="138"/>
      <c r="G38" s="138"/>
      <c r="H38" s="150" t="str">
        <f t="shared" si="4"/>
        <v/>
      </c>
      <c r="I38" s="143" t="str">
        <f t="shared" si="5"/>
        <v/>
      </c>
      <c r="J38" s="151" t="str">
        <f t="shared" si="6"/>
        <v/>
      </c>
    </row>
    <row r="39" spans="1:10" x14ac:dyDescent="0.2">
      <c r="A39" s="120">
        <f t="shared" si="3"/>
        <v>46508</v>
      </c>
      <c r="B39" s="138"/>
      <c r="C39" s="138"/>
      <c r="D39" s="138"/>
      <c r="E39" s="138"/>
      <c r="F39" s="138"/>
      <c r="G39" s="138"/>
      <c r="H39" s="150" t="str">
        <f t="shared" si="4"/>
        <v/>
      </c>
      <c r="I39" s="143" t="str">
        <f t="shared" si="5"/>
        <v/>
      </c>
      <c r="J39" s="151" t="str">
        <f t="shared" si="6"/>
        <v/>
      </c>
    </row>
    <row r="40" spans="1:10" x14ac:dyDescent="0.2">
      <c r="A40" s="120">
        <f t="shared" si="3"/>
        <v>46539</v>
      </c>
      <c r="B40" s="138"/>
      <c r="C40" s="138"/>
      <c r="D40" s="138"/>
      <c r="E40" s="138"/>
      <c r="F40" s="138"/>
      <c r="G40" s="138"/>
      <c r="H40" s="150" t="str">
        <f t="shared" si="4"/>
        <v/>
      </c>
      <c r="I40" s="143" t="str">
        <f t="shared" si="5"/>
        <v/>
      </c>
      <c r="J40" s="151" t="str">
        <f t="shared" si="6"/>
        <v/>
      </c>
    </row>
    <row r="41" spans="1:10" x14ac:dyDescent="0.2">
      <c r="A41" s="120">
        <f t="shared" si="3"/>
        <v>46569</v>
      </c>
      <c r="B41" s="138"/>
      <c r="C41" s="138"/>
      <c r="D41" s="138"/>
      <c r="E41" s="138"/>
      <c r="F41" s="138"/>
      <c r="G41" s="138"/>
      <c r="H41" s="150" t="str">
        <f t="shared" si="4"/>
        <v/>
      </c>
      <c r="I41" s="143" t="str">
        <f t="shared" si="5"/>
        <v/>
      </c>
      <c r="J41" s="151" t="str">
        <f t="shared" si="6"/>
        <v/>
      </c>
    </row>
    <row r="42" spans="1:10" x14ac:dyDescent="0.2">
      <c r="A42" s="120">
        <f t="shared" si="3"/>
        <v>46600</v>
      </c>
      <c r="B42" s="138"/>
      <c r="C42" s="138"/>
      <c r="D42" s="138"/>
      <c r="E42" s="138"/>
      <c r="F42" s="138"/>
      <c r="G42" s="138"/>
      <c r="H42" s="150" t="str">
        <f t="shared" si="4"/>
        <v/>
      </c>
      <c r="I42" s="143" t="str">
        <f t="shared" si="5"/>
        <v/>
      </c>
      <c r="J42" s="151" t="str">
        <f t="shared" si="6"/>
        <v/>
      </c>
    </row>
    <row r="43" spans="1:10" x14ac:dyDescent="0.2">
      <c r="A43" s="120">
        <f t="shared" si="3"/>
        <v>46631</v>
      </c>
      <c r="B43" s="138"/>
      <c r="C43" s="138"/>
      <c r="D43" s="138"/>
      <c r="E43" s="138"/>
      <c r="F43" s="138"/>
      <c r="G43" s="138"/>
      <c r="H43" s="150" t="str">
        <f t="shared" si="4"/>
        <v/>
      </c>
      <c r="I43" s="143" t="str">
        <f t="shared" si="5"/>
        <v/>
      </c>
      <c r="J43" s="151" t="str">
        <f t="shared" si="6"/>
        <v/>
      </c>
    </row>
    <row r="44" spans="1:10" x14ac:dyDescent="0.2">
      <c r="A44" s="120">
        <f t="shared" si="3"/>
        <v>46661</v>
      </c>
      <c r="B44" s="138"/>
      <c r="C44" s="138"/>
      <c r="D44" s="138"/>
      <c r="E44" s="138"/>
      <c r="F44" s="138"/>
      <c r="G44" s="138"/>
      <c r="H44" s="150" t="str">
        <f t="shared" si="4"/>
        <v/>
      </c>
      <c r="I44" s="143" t="str">
        <f t="shared" si="5"/>
        <v/>
      </c>
      <c r="J44" s="151" t="str">
        <f t="shared" si="6"/>
        <v/>
      </c>
    </row>
    <row r="45" spans="1:10" x14ac:dyDescent="0.2">
      <c r="A45" s="120">
        <f t="shared" si="3"/>
        <v>46692</v>
      </c>
      <c r="B45" s="138"/>
      <c r="C45" s="138"/>
      <c r="D45" s="138"/>
      <c r="E45" s="138"/>
      <c r="F45" s="138"/>
      <c r="G45" s="138"/>
      <c r="H45" s="150" t="str">
        <f t="shared" si="4"/>
        <v/>
      </c>
      <c r="I45" s="143" t="str">
        <f t="shared" si="5"/>
        <v/>
      </c>
      <c r="J45" s="151" t="str">
        <f t="shared" si="6"/>
        <v/>
      </c>
    </row>
    <row r="46" spans="1:10" x14ac:dyDescent="0.2">
      <c r="A46" s="120">
        <f t="shared" si="3"/>
        <v>46722</v>
      </c>
      <c r="B46" s="138"/>
      <c r="C46" s="138"/>
      <c r="D46" s="138"/>
      <c r="E46" s="138"/>
      <c r="F46" s="138"/>
      <c r="G46" s="138"/>
      <c r="H46" s="150" t="str">
        <f t="shared" si="4"/>
        <v/>
      </c>
      <c r="I46" s="143" t="str">
        <f t="shared" si="5"/>
        <v/>
      </c>
      <c r="J46" s="151" t="str">
        <f t="shared" si="6"/>
        <v/>
      </c>
    </row>
    <row r="47" spans="1:10" x14ac:dyDescent="0.2">
      <c r="A47" s="120">
        <f t="shared" si="3"/>
        <v>46753</v>
      </c>
      <c r="B47" s="138"/>
      <c r="C47" s="138"/>
      <c r="D47" s="138"/>
      <c r="E47" s="138"/>
      <c r="F47" s="138"/>
      <c r="G47" s="138"/>
      <c r="H47" s="150" t="str">
        <f t="shared" si="4"/>
        <v/>
      </c>
      <c r="I47" s="143" t="str">
        <f t="shared" si="5"/>
        <v/>
      </c>
      <c r="J47" s="151" t="str">
        <f t="shared" si="6"/>
        <v/>
      </c>
    </row>
    <row r="48" spans="1:10" x14ac:dyDescent="0.2">
      <c r="A48" s="120">
        <f t="shared" si="3"/>
        <v>46784</v>
      </c>
      <c r="B48" s="138"/>
      <c r="C48" s="138"/>
      <c r="D48" s="138"/>
      <c r="E48" s="138"/>
      <c r="F48" s="138"/>
      <c r="G48" s="138"/>
      <c r="H48" s="150" t="str">
        <f t="shared" si="4"/>
        <v/>
      </c>
      <c r="I48" s="143" t="str">
        <f t="shared" si="5"/>
        <v/>
      </c>
      <c r="J48" s="151" t="str">
        <f t="shared" si="6"/>
        <v/>
      </c>
    </row>
    <row r="49" spans="1:10" x14ac:dyDescent="0.2">
      <c r="A49" s="120">
        <f t="shared" si="3"/>
        <v>46813</v>
      </c>
      <c r="B49" s="138"/>
      <c r="C49" s="138"/>
      <c r="D49" s="138"/>
      <c r="E49" s="138"/>
      <c r="F49" s="138"/>
      <c r="G49" s="138"/>
      <c r="H49" s="150" t="str">
        <f t="shared" si="4"/>
        <v/>
      </c>
      <c r="I49" s="143" t="str">
        <f t="shared" si="5"/>
        <v/>
      </c>
      <c r="J49" s="151" t="str">
        <f t="shared" si="6"/>
        <v/>
      </c>
    </row>
    <row r="50" spans="1:10" x14ac:dyDescent="0.2">
      <c r="A50" s="120">
        <f t="shared" si="3"/>
        <v>46844</v>
      </c>
      <c r="B50" s="138"/>
      <c r="C50" s="138"/>
      <c r="D50" s="138"/>
      <c r="E50" s="138"/>
      <c r="F50" s="138"/>
      <c r="G50" s="138"/>
      <c r="H50" s="150" t="str">
        <f t="shared" si="4"/>
        <v/>
      </c>
      <c r="I50" s="143" t="str">
        <f t="shared" si="5"/>
        <v/>
      </c>
      <c r="J50" s="151" t="str">
        <f t="shared" si="6"/>
        <v/>
      </c>
    </row>
    <row r="51" spans="1:10" x14ac:dyDescent="0.2">
      <c r="A51" s="120">
        <f t="shared" si="3"/>
        <v>46874</v>
      </c>
      <c r="B51" s="138"/>
      <c r="C51" s="138"/>
      <c r="D51" s="138"/>
      <c r="E51" s="138"/>
      <c r="F51" s="138"/>
      <c r="G51" s="138"/>
      <c r="H51" s="150" t="str">
        <f t="shared" si="4"/>
        <v/>
      </c>
      <c r="I51" s="143" t="str">
        <f t="shared" si="5"/>
        <v/>
      </c>
      <c r="J51" s="151" t="str">
        <f t="shared" si="6"/>
        <v/>
      </c>
    </row>
    <row r="52" spans="1:10" x14ac:dyDescent="0.2">
      <c r="A52" s="120">
        <f t="shared" si="3"/>
        <v>46905</v>
      </c>
      <c r="B52" s="138"/>
      <c r="C52" s="138"/>
      <c r="D52" s="138"/>
      <c r="E52" s="138"/>
      <c r="F52" s="138"/>
      <c r="G52" s="138"/>
      <c r="H52" s="150" t="str">
        <f t="shared" si="4"/>
        <v/>
      </c>
      <c r="I52" s="143" t="str">
        <f t="shared" si="5"/>
        <v/>
      </c>
      <c r="J52" s="151" t="str">
        <f t="shared" si="6"/>
        <v/>
      </c>
    </row>
    <row r="53" spans="1:10" x14ac:dyDescent="0.2">
      <c r="A53" s="120">
        <f t="shared" si="3"/>
        <v>46935</v>
      </c>
      <c r="B53" s="138"/>
      <c r="C53" s="138"/>
      <c r="D53" s="138"/>
      <c r="E53" s="138"/>
      <c r="F53" s="138"/>
      <c r="G53" s="138"/>
      <c r="H53" s="150" t="str">
        <f t="shared" si="4"/>
        <v/>
      </c>
      <c r="I53" s="143" t="str">
        <f t="shared" si="5"/>
        <v/>
      </c>
      <c r="J53" s="151" t="str">
        <f t="shared" si="6"/>
        <v/>
      </c>
    </row>
    <row r="54" spans="1:10" x14ac:dyDescent="0.2">
      <c r="A54" s="120">
        <f t="shared" si="3"/>
        <v>46966</v>
      </c>
      <c r="B54" s="138"/>
      <c r="C54" s="138"/>
      <c r="D54" s="138"/>
      <c r="E54" s="138"/>
      <c r="F54" s="138"/>
      <c r="G54" s="138"/>
      <c r="H54" s="150" t="str">
        <f t="shared" si="4"/>
        <v/>
      </c>
      <c r="I54" s="143" t="str">
        <f t="shared" si="5"/>
        <v/>
      </c>
      <c r="J54" s="151" t="str">
        <f t="shared" si="6"/>
        <v/>
      </c>
    </row>
    <row r="55" spans="1:10" x14ac:dyDescent="0.2">
      <c r="A55" s="120">
        <f t="shared" si="3"/>
        <v>46997</v>
      </c>
      <c r="B55" s="138"/>
      <c r="C55" s="138"/>
      <c r="D55" s="138"/>
      <c r="E55" s="138"/>
      <c r="F55" s="138"/>
      <c r="G55" s="138"/>
      <c r="H55" s="150" t="str">
        <f t="shared" si="4"/>
        <v/>
      </c>
      <c r="I55" s="143" t="str">
        <f t="shared" si="5"/>
        <v/>
      </c>
      <c r="J55" s="151" t="str">
        <f t="shared" si="6"/>
        <v/>
      </c>
    </row>
    <row r="56" spans="1:10" x14ac:dyDescent="0.2">
      <c r="A56" s="120">
        <f t="shared" si="3"/>
        <v>47027</v>
      </c>
      <c r="B56" s="138"/>
      <c r="C56" s="138"/>
      <c r="D56" s="138"/>
      <c r="E56" s="138"/>
      <c r="F56" s="138"/>
      <c r="G56" s="138"/>
      <c r="H56" s="150" t="str">
        <f t="shared" si="4"/>
        <v/>
      </c>
      <c r="I56" s="143" t="str">
        <f t="shared" si="5"/>
        <v/>
      </c>
      <c r="J56" s="151" t="str">
        <f t="shared" si="6"/>
        <v/>
      </c>
    </row>
    <row r="57" spans="1:10" x14ac:dyDescent="0.2">
      <c r="A57" s="120">
        <f t="shared" si="3"/>
        <v>47058</v>
      </c>
      <c r="B57" s="138"/>
      <c r="C57" s="138"/>
      <c r="D57" s="138"/>
      <c r="E57" s="138"/>
      <c r="F57" s="138"/>
      <c r="G57" s="138"/>
      <c r="H57" s="150" t="str">
        <f t="shared" si="4"/>
        <v/>
      </c>
      <c r="I57" s="143" t="str">
        <f t="shared" si="5"/>
        <v/>
      </c>
      <c r="J57" s="151" t="str">
        <f t="shared" si="6"/>
        <v/>
      </c>
    </row>
    <row r="58" spans="1:10" x14ac:dyDescent="0.2">
      <c r="A58" s="120">
        <f t="shared" si="3"/>
        <v>47088</v>
      </c>
      <c r="B58" s="138"/>
      <c r="C58" s="138"/>
      <c r="D58" s="138"/>
      <c r="E58" s="138"/>
      <c r="F58" s="138"/>
      <c r="G58" s="138"/>
      <c r="H58" s="150" t="str">
        <f t="shared" si="4"/>
        <v/>
      </c>
      <c r="I58" s="143" t="str">
        <f t="shared" si="5"/>
        <v/>
      </c>
      <c r="J58" s="151" t="str">
        <f t="shared" si="6"/>
        <v/>
      </c>
    </row>
    <row r="59" spans="1:10" x14ac:dyDescent="0.2">
      <c r="A59" s="120">
        <f t="shared" si="3"/>
        <v>47119</v>
      </c>
      <c r="B59" s="138"/>
      <c r="C59" s="138"/>
      <c r="D59" s="138"/>
      <c r="E59" s="138"/>
      <c r="F59" s="138"/>
      <c r="G59" s="138"/>
      <c r="H59" s="150" t="str">
        <f t="shared" si="4"/>
        <v/>
      </c>
      <c r="I59" s="143" t="str">
        <f t="shared" si="5"/>
        <v/>
      </c>
      <c r="J59" s="151" t="str">
        <f t="shared" si="6"/>
        <v/>
      </c>
    </row>
    <row r="60" spans="1:10" x14ac:dyDescent="0.2">
      <c r="A60" s="120">
        <f t="shared" si="3"/>
        <v>47150</v>
      </c>
      <c r="B60" s="138"/>
      <c r="C60" s="138"/>
      <c r="D60" s="138"/>
      <c r="E60" s="138"/>
      <c r="F60" s="138"/>
      <c r="G60" s="138"/>
      <c r="H60" s="150" t="str">
        <f t="shared" si="4"/>
        <v/>
      </c>
      <c r="I60" s="143" t="str">
        <f t="shared" si="5"/>
        <v/>
      </c>
      <c r="J60" s="151" t="str">
        <f t="shared" si="6"/>
        <v/>
      </c>
    </row>
    <row r="61" spans="1:10" x14ac:dyDescent="0.2">
      <c r="A61" s="120">
        <f t="shared" si="3"/>
        <v>47178</v>
      </c>
      <c r="B61" s="138"/>
      <c r="C61" s="138"/>
      <c r="D61" s="138"/>
      <c r="E61" s="138"/>
      <c r="F61" s="138"/>
      <c r="G61" s="138"/>
      <c r="H61" s="150" t="str">
        <f t="shared" si="4"/>
        <v/>
      </c>
      <c r="I61" s="143" t="str">
        <f t="shared" si="5"/>
        <v/>
      </c>
      <c r="J61" s="151" t="str">
        <f t="shared" si="6"/>
        <v/>
      </c>
    </row>
    <row r="62" spans="1:10" x14ac:dyDescent="0.2">
      <c r="A62" s="120">
        <f t="shared" si="3"/>
        <v>47209</v>
      </c>
      <c r="B62" s="138"/>
      <c r="C62" s="138"/>
      <c r="D62" s="138"/>
      <c r="E62" s="138"/>
      <c r="F62" s="138"/>
      <c r="G62" s="138"/>
      <c r="H62" s="150" t="str">
        <f t="shared" si="4"/>
        <v/>
      </c>
      <c r="I62" s="143" t="str">
        <f t="shared" si="5"/>
        <v/>
      </c>
      <c r="J62" s="151" t="str">
        <f t="shared" si="6"/>
        <v/>
      </c>
    </row>
    <row r="63" spans="1:10" x14ac:dyDescent="0.2">
      <c r="A63" s="120">
        <f t="shared" si="3"/>
        <v>47239</v>
      </c>
      <c r="B63" s="138"/>
      <c r="C63" s="138"/>
      <c r="D63" s="138"/>
      <c r="E63" s="138"/>
      <c r="F63" s="138"/>
      <c r="G63" s="138"/>
      <c r="H63" s="150" t="str">
        <f t="shared" si="4"/>
        <v/>
      </c>
      <c r="I63" s="143" t="str">
        <f t="shared" si="5"/>
        <v/>
      </c>
      <c r="J63" s="151" t="str">
        <f t="shared" si="6"/>
        <v/>
      </c>
    </row>
    <row r="64" spans="1:10" x14ac:dyDescent="0.2">
      <c r="A64" s="120">
        <f t="shared" si="3"/>
        <v>47270</v>
      </c>
      <c r="B64" s="138"/>
      <c r="C64" s="138"/>
      <c r="D64" s="138"/>
      <c r="E64" s="138"/>
      <c r="F64" s="138"/>
      <c r="G64" s="138"/>
      <c r="H64" s="150" t="str">
        <f t="shared" si="4"/>
        <v/>
      </c>
      <c r="I64" s="143" t="str">
        <f t="shared" si="5"/>
        <v/>
      </c>
      <c r="J64" s="151" t="str">
        <f t="shared" si="6"/>
        <v/>
      </c>
    </row>
    <row r="65" spans="1:10" x14ac:dyDescent="0.2">
      <c r="A65" s="120">
        <f t="shared" si="3"/>
        <v>47300</v>
      </c>
      <c r="B65" s="138"/>
      <c r="C65" s="138"/>
      <c r="D65" s="138"/>
      <c r="E65" s="138"/>
      <c r="F65" s="138"/>
      <c r="G65" s="138"/>
      <c r="H65" s="150" t="str">
        <f t="shared" si="4"/>
        <v/>
      </c>
      <c r="I65" s="143" t="str">
        <f t="shared" si="5"/>
        <v/>
      </c>
      <c r="J65" s="151" t="str">
        <f t="shared" si="6"/>
        <v/>
      </c>
    </row>
    <row r="66" spans="1:10" x14ac:dyDescent="0.2">
      <c r="A66" s="120">
        <f t="shared" si="3"/>
        <v>47331</v>
      </c>
      <c r="B66" s="138"/>
      <c r="C66" s="138"/>
      <c r="D66" s="138"/>
      <c r="E66" s="138"/>
      <c r="F66" s="138"/>
      <c r="G66" s="138"/>
      <c r="H66" s="150" t="str">
        <f t="shared" si="4"/>
        <v/>
      </c>
      <c r="I66" s="143" t="str">
        <f t="shared" si="5"/>
        <v/>
      </c>
      <c r="J66" s="151" t="str">
        <f t="shared" si="6"/>
        <v/>
      </c>
    </row>
    <row r="67" spans="1:10" x14ac:dyDescent="0.2">
      <c r="A67" s="120">
        <f t="shared" si="3"/>
        <v>47362</v>
      </c>
      <c r="B67" s="138"/>
      <c r="C67" s="138"/>
      <c r="D67" s="138"/>
      <c r="E67" s="138"/>
      <c r="F67" s="138"/>
      <c r="G67" s="138"/>
      <c r="H67" s="150" t="str">
        <f t="shared" si="4"/>
        <v/>
      </c>
      <c r="I67" s="143" t="str">
        <f t="shared" si="5"/>
        <v/>
      </c>
      <c r="J67" s="151" t="str">
        <f t="shared" si="6"/>
        <v/>
      </c>
    </row>
    <row r="68" spans="1:10" x14ac:dyDescent="0.2">
      <c r="A68" s="120">
        <f t="shared" si="3"/>
        <v>47392</v>
      </c>
      <c r="B68" s="138"/>
      <c r="C68" s="138"/>
      <c r="D68" s="138"/>
      <c r="E68" s="138"/>
      <c r="F68" s="138"/>
      <c r="G68" s="138"/>
      <c r="H68" s="150" t="str">
        <f t="shared" si="4"/>
        <v/>
      </c>
      <c r="I68" s="143" t="str">
        <f t="shared" si="5"/>
        <v/>
      </c>
      <c r="J68" s="151" t="str">
        <f t="shared" si="6"/>
        <v/>
      </c>
    </row>
    <row r="69" spans="1:10" x14ac:dyDescent="0.2">
      <c r="A69" s="120">
        <f t="shared" si="3"/>
        <v>47423</v>
      </c>
      <c r="B69" s="138"/>
      <c r="C69" s="138"/>
      <c r="D69" s="138"/>
      <c r="E69" s="138"/>
      <c r="F69" s="138"/>
      <c r="G69" s="138"/>
      <c r="H69" s="150" t="str">
        <f t="shared" si="4"/>
        <v/>
      </c>
      <c r="I69" s="143" t="str">
        <f t="shared" si="5"/>
        <v/>
      </c>
      <c r="J69" s="151" t="str">
        <f t="shared" si="6"/>
        <v/>
      </c>
    </row>
    <row r="70" spans="1:10" x14ac:dyDescent="0.2">
      <c r="A70" s="120">
        <f t="shared" si="3"/>
        <v>47453</v>
      </c>
      <c r="B70" s="138"/>
      <c r="C70" s="138"/>
      <c r="D70" s="138"/>
      <c r="E70" s="138"/>
      <c r="F70" s="138"/>
      <c r="G70" s="138"/>
      <c r="H70" s="150" t="str">
        <f t="shared" si="4"/>
        <v/>
      </c>
      <c r="I70" s="143" t="str">
        <f t="shared" si="5"/>
        <v/>
      </c>
      <c r="J70" s="151" t="str">
        <f t="shared" si="6"/>
        <v/>
      </c>
    </row>
    <row r="71" spans="1:10" x14ac:dyDescent="0.2">
      <c r="A71" s="120">
        <f t="shared" si="3"/>
        <v>47484</v>
      </c>
      <c r="B71" s="138"/>
      <c r="C71" s="138"/>
      <c r="D71" s="138"/>
      <c r="E71" s="138"/>
      <c r="F71" s="138"/>
      <c r="G71" s="138"/>
      <c r="H71" s="150" t="str">
        <f t="shared" si="4"/>
        <v/>
      </c>
      <c r="I71" s="143" t="str">
        <f t="shared" si="5"/>
        <v/>
      </c>
      <c r="J71" s="151" t="str">
        <f t="shared" si="6"/>
        <v/>
      </c>
    </row>
    <row r="72" spans="1:10" x14ac:dyDescent="0.2">
      <c r="A72" s="120">
        <f t="shared" si="3"/>
        <v>47515</v>
      </c>
      <c r="B72" s="138"/>
      <c r="C72" s="138"/>
      <c r="D72" s="138"/>
      <c r="E72" s="138"/>
      <c r="F72" s="138"/>
      <c r="G72" s="138"/>
      <c r="H72" s="150" t="str">
        <f t="shared" si="4"/>
        <v/>
      </c>
      <c r="I72" s="143" t="str">
        <f t="shared" si="5"/>
        <v/>
      </c>
      <c r="J72" s="151" t="str">
        <f t="shared" si="6"/>
        <v/>
      </c>
    </row>
    <row r="73" spans="1:10" x14ac:dyDescent="0.2">
      <c r="A73" s="120">
        <f t="shared" si="3"/>
        <v>47543</v>
      </c>
      <c r="B73" s="138"/>
      <c r="C73" s="138"/>
      <c r="D73" s="138"/>
      <c r="E73" s="138"/>
      <c r="F73" s="138"/>
      <c r="G73" s="138"/>
      <c r="H73" s="150" t="str">
        <f t="shared" si="4"/>
        <v/>
      </c>
      <c r="I73" s="143" t="str">
        <f t="shared" si="5"/>
        <v/>
      </c>
      <c r="J73" s="151" t="str">
        <f t="shared" si="6"/>
        <v/>
      </c>
    </row>
    <row r="74" spans="1:10" x14ac:dyDescent="0.2">
      <c r="A74" s="120">
        <f t="shared" si="3"/>
        <v>47574</v>
      </c>
      <c r="B74" s="138"/>
      <c r="C74" s="138"/>
      <c r="D74" s="138"/>
      <c r="E74" s="138"/>
      <c r="F74" s="138"/>
      <c r="G74" s="138"/>
      <c r="H74" s="150" t="str">
        <f t="shared" si="4"/>
        <v/>
      </c>
      <c r="I74" s="143" t="str">
        <f t="shared" si="5"/>
        <v/>
      </c>
      <c r="J74" s="151" t="str">
        <f t="shared" si="6"/>
        <v/>
      </c>
    </row>
    <row r="75" spans="1:10" x14ac:dyDescent="0.2">
      <c r="A75" s="120">
        <f t="shared" si="3"/>
        <v>47604</v>
      </c>
      <c r="B75" s="138"/>
      <c r="C75" s="138"/>
      <c r="D75" s="138"/>
      <c r="E75" s="138"/>
      <c r="F75" s="138"/>
      <c r="G75" s="138"/>
      <c r="H75" s="150" t="str">
        <f t="shared" si="4"/>
        <v/>
      </c>
      <c r="I75" s="143" t="str">
        <f t="shared" si="5"/>
        <v/>
      </c>
      <c r="J75" s="151" t="str">
        <f t="shared" si="6"/>
        <v/>
      </c>
    </row>
    <row r="76" spans="1:10" x14ac:dyDescent="0.2">
      <c r="A76" s="120">
        <f t="shared" si="3"/>
        <v>47635</v>
      </c>
      <c r="B76" s="138"/>
      <c r="C76" s="138"/>
      <c r="D76" s="138"/>
      <c r="E76" s="138"/>
      <c r="F76" s="138"/>
      <c r="G76" s="138"/>
      <c r="H76" s="150" t="str">
        <f t="shared" si="4"/>
        <v/>
      </c>
      <c r="I76" s="143" t="str">
        <f t="shared" si="5"/>
        <v/>
      </c>
      <c r="J76" s="151" t="str">
        <f t="shared" si="6"/>
        <v/>
      </c>
    </row>
    <row r="77" spans="1:10" x14ac:dyDescent="0.2">
      <c r="A77" s="120">
        <f t="shared" ref="A77:A94" si="7">DATE(YEAR(A76),MONTH(A76)+1,1)</f>
        <v>47665</v>
      </c>
      <c r="B77" s="138"/>
      <c r="C77" s="138"/>
      <c r="D77" s="138"/>
      <c r="E77" s="138"/>
      <c r="F77" s="138"/>
      <c r="G77" s="138"/>
      <c r="H77" s="150" t="str">
        <f t="shared" ref="H77:H94" si="8">IF(SUM(B77+E77)&gt;0,SUM(B77+E77),"")</f>
        <v/>
      </c>
      <c r="I77" s="143" t="str">
        <f t="shared" ref="I77:I94" si="9">IF(SUM(C77+F77)&gt;0,SUM(C77+F77),"")</f>
        <v/>
      </c>
      <c r="J77" s="151" t="str">
        <f t="shared" ref="J77:J94" si="10">IF(SUM(D77+G77)&gt;0,SUM(D77+G77),"")</f>
        <v/>
      </c>
    </row>
    <row r="78" spans="1:10" x14ac:dyDescent="0.2">
      <c r="A78" s="120">
        <f t="shared" si="7"/>
        <v>47696</v>
      </c>
      <c r="B78" s="138"/>
      <c r="C78" s="138"/>
      <c r="D78" s="138"/>
      <c r="E78" s="138"/>
      <c r="F78" s="138"/>
      <c r="G78" s="138"/>
      <c r="H78" s="150" t="str">
        <f t="shared" si="8"/>
        <v/>
      </c>
      <c r="I78" s="143" t="str">
        <f t="shared" si="9"/>
        <v/>
      </c>
      <c r="J78" s="151" t="str">
        <f t="shared" si="10"/>
        <v/>
      </c>
    </row>
    <row r="79" spans="1:10" x14ac:dyDescent="0.2">
      <c r="A79" s="120">
        <f t="shared" si="7"/>
        <v>47727</v>
      </c>
      <c r="B79" s="138"/>
      <c r="C79" s="138"/>
      <c r="D79" s="138"/>
      <c r="E79" s="138"/>
      <c r="F79" s="138"/>
      <c r="G79" s="138"/>
      <c r="H79" s="150" t="str">
        <f t="shared" si="8"/>
        <v/>
      </c>
      <c r="I79" s="143" t="str">
        <f t="shared" si="9"/>
        <v/>
      </c>
      <c r="J79" s="151" t="str">
        <f t="shared" si="10"/>
        <v/>
      </c>
    </row>
    <row r="80" spans="1:10" x14ac:dyDescent="0.2">
      <c r="A80" s="120">
        <f t="shared" si="7"/>
        <v>47757</v>
      </c>
      <c r="B80" s="138"/>
      <c r="C80" s="138"/>
      <c r="D80" s="138"/>
      <c r="E80" s="138"/>
      <c r="F80" s="138"/>
      <c r="G80" s="138"/>
      <c r="H80" s="150" t="str">
        <f t="shared" si="8"/>
        <v/>
      </c>
      <c r="I80" s="143" t="str">
        <f t="shared" si="9"/>
        <v/>
      </c>
      <c r="J80" s="151" t="str">
        <f t="shared" si="10"/>
        <v/>
      </c>
    </row>
    <row r="81" spans="1:10" x14ac:dyDescent="0.2">
      <c r="A81" s="120">
        <f t="shared" si="7"/>
        <v>47788</v>
      </c>
      <c r="B81" s="138"/>
      <c r="C81" s="138"/>
      <c r="D81" s="138"/>
      <c r="E81" s="138"/>
      <c r="F81" s="138"/>
      <c r="G81" s="138"/>
      <c r="H81" s="150" t="str">
        <f t="shared" si="8"/>
        <v/>
      </c>
      <c r="I81" s="143" t="str">
        <f t="shared" si="9"/>
        <v/>
      </c>
      <c r="J81" s="151" t="str">
        <f t="shared" si="10"/>
        <v/>
      </c>
    </row>
    <row r="82" spans="1:10" x14ac:dyDescent="0.2">
      <c r="A82" s="120">
        <f t="shared" si="7"/>
        <v>47818</v>
      </c>
      <c r="B82" s="138"/>
      <c r="C82" s="138"/>
      <c r="D82" s="138"/>
      <c r="E82" s="138"/>
      <c r="F82" s="138"/>
      <c r="G82" s="138"/>
      <c r="H82" s="150" t="str">
        <f t="shared" si="8"/>
        <v/>
      </c>
      <c r="I82" s="143" t="str">
        <f t="shared" si="9"/>
        <v/>
      </c>
      <c r="J82" s="151" t="str">
        <f t="shared" si="10"/>
        <v/>
      </c>
    </row>
    <row r="83" spans="1:10" x14ac:dyDescent="0.2">
      <c r="A83" s="120">
        <f t="shared" si="7"/>
        <v>47849</v>
      </c>
      <c r="B83" s="138"/>
      <c r="C83" s="138"/>
      <c r="D83" s="138"/>
      <c r="E83" s="138"/>
      <c r="F83" s="138"/>
      <c r="G83" s="138"/>
      <c r="H83" s="150" t="str">
        <f t="shared" si="8"/>
        <v/>
      </c>
      <c r="I83" s="143" t="str">
        <f t="shared" si="9"/>
        <v/>
      </c>
      <c r="J83" s="151" t="str">
        <f t="shared" si="10"/>
        <v/>
      </c>
    </row>
    <row r="84" spans="1:10" x14ac:dyDescent="0.2">
      <c r="A84" s="120">
        <f t="shared" si="7"/>
        <v>47880</v>
      </c>
      <c r="B84" s="138"/>
      <c r="C84" s="138"/>
      <c r="D84" s="138"/>
      <c r="E84" s="138"/>
      <c r="F84" s="138"/>
      <c r="G84" s="138"/>
      <c r="H84" s="150" t="str">
        <f t="shared" si="8"/>
        <v/>
      </c>
      <c r="I84" s="143" t="str">
        <f t="shared" si="9"/>
        <v/>
      </c>
      <c r="J84" s="151" t="str">
        <f t="shared" si="10"/>
        <v/>
      </c>
    </row>
    <row r="85" spans="1:10" x14ac:dyDescent="0.2">
      <c r="A85" s="120">
        <f t="shared" si="7"/>
        <v>47908</v>
      </c>
      <c r="B85" s="138"/>
      <c r="C85" s="138"/>
      <c r="D85" s="138"/>
      <c r="E85" s="138"/>
      <c r="F85" s="138"/>
      <c r="G85" s="138"/>
      <c r="H85" s="150" t="str">
        <f t="shared" si="8"/>
        <v/>
      </c>
      <c r="I85" s="143" t="str">
        <f t="shared" si="9"/>
        <v/>
      </c>
      <c r="J85" s="151" t="str">
        <f t="shared" si="10"/>
        <v/>
      </c>
    </row>
    <row r="86" spans="1:10" x14ac:dyDescent="0.2">
      <c r="A86" s="120">
        <f t="shared" si="7"/>
        <v>47939</v>
      </c>
      <c r="B86" s="138"/>
      <c r="C86" s="138"/>
      <c r="D86" s="138"/>
      <c r="E86" s="138"/>
      <c r="F86" s="138"/>
      <c r="G86" s="138"/>
      <c r="H86" s="150" t="str">
        <f t="shared" si="8"/>
        <v/>
      </c>
      <c r="I86" s="143" t="str">
        <f t="shared" si="9"/>
        <v/>
      </c>
      <c r="J86" s="151" t="str">
        <f t="shared" si="10"/>
        <v/>
      </c>
    </row>
    <row r="87" spans="1:10" x14ac:dyDescent="0.2">
      <c r="A87" s="120">
        <f t="shared" si="7"/>
        <v>47969</v>
      </c>
      <c r="B87" s="138"/>
      <c r="C87" s="138"/>
      <c r="D87" s="138"/>
      <c r="E87" s="138"/>
      <c r="F87" s="138"/>
      <c r="G87" s="138"/>
      <c r="H87" s="150" t="str">
        <f t="shared" si="8"/>
        <v/>
      </c>
      <c r="I87" s="143" t="str">
        <f t="shared" si="9"/>
        <v/>
      </c>
      <c r="J87" s="151" t="str">
        <f t="shared" si="10"/>
        <v/>
      </c>
    </row>
    <row r="88" spans="1:10" x14ac:dyDescent="0.2">
      <c r="A88" s="120">
        <f t="shared" si="7"/>
        <v>48000</v>
      </c>
      <c r="B88" s="138"/>
      <c r="C88" s="138"/>
      <c r="D88" s="138"/>
      <c r="E88" s="138"/>
      <c r="F88" s="138"/>
      <c r="G88" s="138"/>
      <c r="H88" s="150" t="str">
        <f t="shared" si="8"/>
        <v/>
      </c>
      <c r="I88" s="143" t="str">
        <f t="shared" si="9"/>
        <v/>
      </c>
      <c r="J88" s="151" t="str">
        <f t="shared" si="10"/>
        <v/>
      </c>
    </row>
    <row r="89" spans="1:10" x14ac:dyDescent="0.2">
      <c r="A89" s="120">
        <f t="shared" si="7"/>
        <v>48030</v>
      </c>
      <c r="B89" s="138"/>
      <c r="C89" s="138"/>
      <c r="D89" s="138"/>
      <c r="E89" s="138"/>
      <c r="F89" s="138"/>
      <c r="G89" s="138"/>
      <c r="H89" s="150" t="str">
        <f t="shared" si="8"/>
        <v/>
      </c>
      <c r="I89" s="143" t="str">
        <f t="shared" si="9"/>
        <v/>
      </c>
      <c r="J89" s="151" t="str">
        <f t="shared" si="10"/>
        <v/>
      </c>
    </row>
    <row r="90" spans="1:10" x14ac:dyDescent="0.2">
      <c r="A90" s="120">
        <f t="shared" si="7"/>
        <v>48061</v>
      </c>
      <c r="B90" s="138"/>
      <c r="C90" s="138"/>
      <c r="D90" s="138"/>
      <c r="E90" s="138"/>
      <c r="F90" s="138"/>
      <c r="G90" s="138"/>
      <c r="H90" s="150" t="str">
        <f t="shared" si="8"/>
        <v/>
      </c>
      <c r="I90" s="143" t="str">
        <f t="shared" si="9"/>
        <v/>
      </c>
      <c r="J90" s="151" t="str">
        <f t="shared" si="10"/>
        <v/>
      </c>
    </row>
    <row r="91" spans="1:10" x14ac:dyDescent="0.2">
      <c r="A91" s="120">
        <f t="shared" si="7"/>
        <v>48092</v>
      </c>
      <c r="B91" s="138"/>
      <c r="C91" s="138"/>
      <c r="D91" s="138"/>
      <c r="E91" s="138"/>
      <c r="F91" s="138"/>
      <c r="G91" s="138"/>
      <c r="H91" s="150" t="str">
        <f t="shared" si="8"/>
        <v/>
      </c>
      <c r="I91" s="143" t="str">
        <f t="shared" si="9"/>
        <v/>
      </c>
      <c r="J91" s="151" t="str">
        <f t="shared" si="10"/>
        <v/>
      </c>
    </row>
    <row r="92" spans="1:10" x14ac:dyDescent="0.2">
      <c r="A92" s="120">
        <f t="shared" si="7"/>
        <v>48122</v>
      </c>
      <c r="B92" s="138"/>
      <c r="C92" s="138"/>
      <c r="D92" s="138"/>
      <c r="E92" s="138"/>
      <c r="F92" s="138"/>
      <c r="G92" s="138"/>
      <c r="H92" s="150" t="str">
        <f t="shared" si="8"/>
        <v/>
      </c>
      <c r="I92" s="143" t="str">
        <f t="shared" si="9"/>
        <v/>
      </c>
      <c r="J92" s="151" t="str">
        <f t="shared" si="10"/>
        <v/>
      </c>
    </row>
    <row r="93" spans="1:10" x14ac:dyDescent="0.2">
      <c r="A93" s="120">
        <f t="shared" si="7"/>
        <v>48153</v>
      </c>
      <c r="B93" s="138"/>
      <c r="C93" s="138"/>
      <c r="D93" s="138"/>
      <c r="E93" s="138"/>
      <c r="F93" s="138"/>
      <c r="G93" s="138"/>
      <c r="H93" s="150" t="str">
        <f t="shared" si="8"/>
        <v/>
      </c>
      <c r="I93" s="143" t="str">
        <f t="shared" si="9"/>
        <v/>
      </c>
      <c r="J93" s="151" t="str">
        <f t="shared" si="10"/>
        <v/>
      </c>
    </row>
    <row r="94" spans="1:10" x14ac:dyDescent="0.2">
      <c r="A94" s="121">
        <f t="shared" si="7"/>
        <v>48183</v>
      </c>
      <c r="B94" s="144"/>
      <c r="C94" s="144"/>
      <c r="D94" s="144"/>
      <c r="E94" s="144"/>
      <c r="F94" s="144"/>
      <c r="G94" s="152"/>
      <c r="H94" s="153" t="str">
        <f t="shared" si="8"/>
        <v/>
      </c>
      <c r="I94" s="149" t="str">
        <f t="shared" si="9"/>
        <v/>
      </c>
      <c r="J94" s="154" t="str">
        <f t="shared" si="10"/>
        <v/>
      </c>
    </row>
  </sheetData>
  <sheetProtection formatCells="0" formatColumns="0" formatRows="0"/>
  <mergeCells count="8">
    <mergeCell ref="H8:J8"/>
    <mergeCell ref="C3:J4"/>
    <mergeCell ref="A5:G5"/>
    <mergeCell ref="B6:G6"/>
    <mergeCell ref="A7:G7"/>
    <mergeCell ref="A8:A10"/>
    <mergeCell ref="B8:D8"/>
    <mergeCell ref="E8:G8"/>
  </mergeCells>
  <phoneticPr fontId="23" type="noConversion"/>
  <conditionalFormatting sqref="B11:J94">
    <cfRule type="expression" dxfId="1" priority="1">
      <formula>TODAY()&gt;$A11</formula>
    </cfRule>
  </conditionalFormatting>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howOutlineSymbols="0"/>
    <pageSetUpPr fitToPage="1"/>
  </sheetPr>
  <dimension ref="A1:H31"/>
  <sheetViews>
    <sheetView showGridLines="0" showOutlineSymbols="0" workbookViewId="0"/>
  </sheetViews>
  <sheetFormatPr baseColWidth="10" defaultColWidth="10.7109375" defaultRowHeight="12.75" x14ac:dyDescent="0.2"/>
  <cols>
    <col min="1" max="1" width="40.7109375" style="22" customWidth="1"/>
    <col min="2" max="10" width="15.7109375" style="9" customWidth="1"/>
    <col min="11" max="11" width="21.28515625" style="9" customWidth="1"/>
    <col min="12" max="16384" width="10.7109375" style="9"/>
  </cols>
  <sheetData>
    <row r="1" spans="1:8" s="13" customFormat="1" ht="15.75" customHeight="1" x14ac:dyDescent="0.25">
      <c r="A1" s="17"/>
      <c r="B1" s="39" t="s">
        <v>49</v>
      </c>
    </row>
    <row r="2" spans="1:8" s="13" customFormat="1" ht="15.75" customHeight="1" x14ac:dyDescent="0.2">
      <c r="A2" s="11"/>
    </row>
    <row r="3" spans="1:8" s="13" customFormat="1" ht="15.75" customHeight="1" x14ac:dyDescent="0.2">
      <c r="A3" s="17"/>
      <c r="B3" s="12"/>
      <c r="C3" s="12"/>
    </row>
    <row r="4" spans="1:8" s="13" customFormat="1" ht="15.75" customHeight="1" x14ac:dyDescent="0.2">
      <c r="A4" s="19" t="s">
        <v>0</v>
      </c>
    </row>
    <row r="5" spans="1:8" s="13" customFormat="1" ht="15.75" x14ac:dyDescent="0.2">
      <c r="A5" s="32" t="str">
        <f>"Jahreswerte Speicherunternehmen "&amp;U!$B$11</f>
        <v>Jahreswerte Speicherunternehmen 2025</v>
      </c>
      <c r="B5" s="45"/>
      <c r="C5" s="116"/>
      <c r="D5" s="116"/>
      <c r="E5" s="116"/>
      <c r="F5" s="116"/>
      <c r="G5" s="116"/>
      <c r="H5" s="117"/>
    </row>
    <row r="6" spans="1:8" s="13" customFormat="1" ht="15.75" x14ac:dyDescent="0.2">
      <c r="A6" s="30" t="s">
        <v>6</v>
      </c>
      <c r="B6" s="189" t="str">
        <f>IF(U!$B$12&lt;&gt;"",U!$B$12,"")</f>
        <v/>
      </c>
      <c r="C6" s="235"/>
      <c r="D6" s="235"/>
      <c r="E6" s="235"/>
      <c r="F6" s="235"/>
      <c r="G6" s="235"/>
      <c r="H6" s="236"/>
    </row>
    <row r="7" spans="1:8" s="13" customFormat="1" ht="15.75" x14ac:dyDescent="0.2">
      <c r="A7" s="32" t="s">
        <v>41</v>
      </c>
      <c r="B7" s="190"/>
      <c r="C7" s="235"/>
      <c r="D7" s="235"/>
      <c r="E7" s="235"/>
      <c r="F7" s="235"/>
      <c r="G7" s="235"/>
      <c r="H7" s="236"/>
    </row>
    <row r="8" spans="1:8" s="13" customFormat="1" x14ac:dyDescent="0.2"/>
    <row r="9" spans="1:8" ht="38.25" x14ac:dyDescent="0.2">
      <c r="A9" s="233" t="s">
        <v>41</v>
      </c>
      <c r="B9" s="29" t="s">
        <v>464</v>
      </c>
      <c r="C9" s="29" t="s">
        <v>466</v>
      </c>
      <c r="D9" s="29" t="s">
        <v>465</v>
      </c>
      <c r="E9" s="29" t="s">
        <v>464</v>
      </c>
      <c r="F9" s="29" t="s">
        <v>466</v>
      </c>
      <c r="G9" s="29" t="s">
        <v>465</v>
      </c>
      <c r="H9" s="29" t="s">
        <v>37</v>
      </c>
    </row>
    <row r="10" spans="1:8" x14ac:dyDescent="0.2">
      <c r="A10" s="234"/>
      <c r="B10" s="29" t="s">
        <v>38</v>
      </c>
      <c r="C10" s="29" t="s">
        <v>38</v>
      </c>
      <c r="D10" s="29" t="s">
        <v>13</v>
      </c>
      <c r="E10" s="29" t="s">
        <v>530</v>
      </c>
      <c r="F10" s="29" t="s">
        <v>530</v>
      </c>
      <c r="G10" s="29" t="s">
        <v>531</v>
      </c>
      <c r="H10" s="29" t="s">
        <v>50</v>
      </c>
    </row>
    <row r="11" spans="1:8" x14ac:dyDescent="0.2">
      <c r="A11" s="41"/>
      <c r="B11" s="138"/>
      <c r="C11" s="138"/>
      <c r="D11" s="138"/>
      <c r="E11" s="138"/>
      <c r="F11" s="138"/>
      <c r="G11" s="138"/>
      <c r="H11" s="43"/>
    </row>
    <row r="12" spans="1:8" x14ac:dyDescent="0.2">
      <c r="A12" s="41"/>
      <c r="B12" s="138"/>
      <c r="C12" s="138"/>
      <c r="D12" s="138"/>
      <c r="E12" s="138"/>
      <c r="F12" s="138"/>
      <c r="G12" s="138"/>
      <c r="H12" s="43"/>
    </row>
    <row r="13" spans="1:8" x14ac:dyDescent="0.2">
      <c r="A13" s="41"/>
      <c r="B13" s="138"/>
      <c r="C13" s="138"/>
      <c r="D13" s="138"/>
      <c r="E13" s="138"/>
      <c r="F13" s="138"/>
      <c r="G13" s="138"/>
      <c r="H13" s="43"/>
    </row>
    <row r="14" spans="1:8" x14ac:dyDescent="0.2">
      <c r="A14" s="41"/>
      <c r="B14" s="138"/>
      <c r="C14" s="138"/>
      <c r="D14" s="138"/>
      <c r="E14" s="138"/>
      <c r="F14" s="138"/>
      <c r="G14" s="138"/>
      <c r="H14" s="43"/>
    </row>
    <row r="15" spans="1:8" x14ac:dyDescent="0.2">
      <c r="A15" s="41"/>
      <c r="B15" s="138"/>
      <c r="C15" s="138"/>
      <c r="D15" s="138"/>
      <c r="E15" s="138"/>
      <c r="F15" s="138"/>
      <c r="G15" s="138"/>
      <c r="H15" s="43"/>
    </row>
    <row r="16" spans="1:8" x14ac:dyDescent="0.2">
      <c r="A16" s="41"/>
      <c r="B16" s="138"/>
      <c r="C16" s="138"/>
      <c r="D16" s="138"/>
      <c r="E16" s="138"/>
      <c r="F16" s="138"/>
      <c r="G16" s="138"/>
      <c r="H16" s="43"/>
    </row>
    <row r="17" spans="1:8" x14ac:dyDescent="0.2">
      <c r="A17" s="41"/>
      <c r="B17" s="138"/>
      <c r="C17" s="138"/>
      <c r="D17" s="138"/>
      <c r="E17" s="138"/>
      <c r="F17" s="138"/>
      <c r="G17" s="138"/>
      <c r="H17" s="43"/>
    </row>
    <row r="18" spans="1:8" x14ac:dyDescent="0.2">
      <c r="A18" s="41"/>
      <c r="B18" s="138"/>
      <c r="C18" s="138"/>
      <c r="D18" s="138"/>
      <c r="E18" s="138"/>
      <c r="F18" s="138"/>
      <c r="G18" s="138"/>
      <c r="H18" s="43"/>
    </row>
    <row r="19" spans="1:8" x14ac:dyDescent="0.2">
      <c r="A19" s="41"/>
      <c r="B19" s="138"/>
      <c r="C19" s="138"/>
      <c r="D19" s="138"/>
      <c r="E19" s="138"/>
      <c r="F19" s="138"/>
      <c r="G19" s="138"/>
      <c r="H19" s="43"/>
    </row>
    <row r="20" spans="1:8" x14ac:dyDescent="0.2">
      <c r="A20" s="41"/>
      <c r="B20" s="138"/>
      <c r="C20" s="138"/>
      <c r="D20" s="138"/>
      <c r="E20" s="138"/>
      <c r="F20" s="138"/>
      <c r="G20" s="138"/>
      <c r="H20" s="43"/>
    </row>
    <row r="21" spans="1:8" x14ac:dyDescent="0.2">
      <c r="A21" s="41"/>
      <c r="B21" s="138"/>
      <c r="C21" s="138"/>
      <c r="D21" s="138"/>
      <c r="E21" s="138"/>
      <c r="F21" s="138"/>
      <c r="G21" s="138"/>
      <c r="H21" s="43"/>
    </row>
    <row r="22" spans="1:8" x14ac:dyDescent="0.2">
      <c r="A22" s="41"/>
      <c r="B22" s="138"/>
      <c r="C22" s="138"/>
      <c r="D22" s="138"/>
      <c r="E22" s="138"/>
      <c r="F22" s="138"/>
      <c r="G22" s="138"/>
      <c r="H22" s="43"/>
    </row>
    <row r="23" spans="1:8" x14ac:dyDescent="0.2">
      <c r="A23" s="41"/>
      <c r="B23" s="138"/>
      <c r="C23" s="138"/>
      <c r="D23" s="138"/>
      <c r="E23" s="138"/>
      <c r="F23" s="138"/>
      <c r="G23" s="138"/>
      <c r="H23" s="43"/>
    </row>
    <row r="24" spans="1:8" x14ac:dyDescent="0.2">
      <c r="A24" s="41"/>
      <c r="B24" s="138"/>
      <c r="C24" s="138"/>
      <c r="D24" s="138"/>
      <c r="E24" s="138"/>
      <c r="F24" s="138"/>
      <c r="G24" s="138"/>
      <c r="H24" s="43"/>
    </row>
    <row r="25" spans="1:8" x14ac:dyDescent="0.2">
      <c r="A25" s="41"/>
      <c r="B25" s="138"/>
      <c r="C25" s="138"/>
      <c r="D25" s="138"/>
      <c r="E25" s="138"/>
      <c r="F25" s="138"/>
      <c r="G25" s="138"/>
      <c r="H25" s="43"/>
    </row>
    <row r="26" spans="1:8" x14ac:dyDescent="0.2">
      <c r="A26" s="41"/>
      <c r="B26" s="138"/>
      <c r="C26" s="138"/>
      <c r="D26" s="138"/>
      <c r="E26" s="138"/>
      <c r="F26" s="138"/>
      <c r="G26" s="138"/>
      <c r="H26" s="43"/>
    </row>
    <row r="27" spans="1:8" x14ac:dyDescent="0.2">
      <c r="A27" s="41"/>
      <c r="B27" s="138"/>
      <c r="C27" s="138"/>
      <c r="D27" s="138"/>
      <c r="E27" s="138"/>
      <c r="F27" s="138"/>
      <c r="G27" s="138"/>
      <c r="H27" s="43"/>
    </row>
    <row r="28" spans="1:8" x14ac:dyDescent="0.2">
      <c r="A28" s="41"/>
      <c r="B28" s="138"/>
      <c r="C28" s="138"/>
      <c r="D28" s="138"/>
      <c r="E28" s="138"/>
      <c r="F28" s="138"/>
      <c r="G28" s="138"/>
      <c r="H28" s="43"/>
    </row>
    <row r="29" spans="1:8" x14ac:dyDescent="0.2">
      <c r="A29" s="41"/>
      <c r="B29" s="138"/>
      <c r="C29" s="138"/>
      <c r="D29" s="138"/>
      <c r="E29" s="138"/>
      <c r="F29" s="138"/>
      <c r="G29" s="138"/>
      <c r="H29" s="43"/>
    </row>
    <row r="30" spans="1:8" x14ac:dyDescent="0.2">
      <c r="A30" s="15"/>
    </row>
    <row r="31" spans="1:8" x14ac:dyDescent="0.2">
      <c r="A31" s="9"/>
    </row>
  </sheetData>
  <sheetProtection algorithmName="SHA-512" hashValue="olcaMFOeiQM7njNLSVU1dv2oXM8eFJK5Xbo4iuvKp0BB1mjs/6OzpYwFwug+zGqb3UGoDjOFql5EgXzZ/pO6VA==" saltValue="2W1Qg6+TYNkosQm5kbK2DA==" spinCount="100000" sheet="1" objects="1" scenarios="1" formatCells="0" formatColumns="0" formatRows="0"/>
  <mergeCells count="3">
    <mergeCell ref="A9:A10"/>
    <mergeCell ref="B6:H6"/>
    <mergeCell ref="B7:H7"/>
  </mergeCells>
  <conditionalFormatting sqref="B11:G29">
    <cfRule type="expression" dxfId="0" priority="1">
      <formula>AND($A11&lt;&gt;"",B11="")</formula>
    </cfRule>
  </conditionalFormatting>
  <pageMargins left="0.46" right="0.46" top="0.984251969" bottom="0.84" header="0.4921259845" footer="0.4921259845"/>
  <pageSetup paperSize="9" scale="93"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kein Listeneintrag" promptTitle="Speicheranlage auswählen" prompt="Änderungen der Liste_x000a_im Blatt &quot;L&quot; möglich!" xr:uid="{00000000-0002-0000-0500-000000000000}">
          <x14:formula1>
            <xm:f>L!$I$10:$I$25</xm:f>
          </x14:formula1>
          <xm:sqref>A11:A29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outlinePr showOutlineSymbols="0"/>
    <pageSetUpPr autoPageBreaks="0"/>
  </sheetPr>
  <dimension ref="A1:S250"/>
  <sheetViews>
    <sheetView showGridLines="0" tabSelected="1" showOutlineSymbols="0" topLeftCell="A149" workbookViewId="0">
      <selection activeCell="D177" sqref="D177"/>
    </sheetView>
  </sheetViews>
  <sheetFormatPr baseColWidth="10" defaultColWidth="10.7109375" defaultRowHeight="12.75" x14ac:dyDescent="0.2"/>
  <cols>
    <col min="1" max="1" width="35.7109375" style="18" customWidth="1"/>
    <col min="2" max="2" width="25.7109375" style="18" customWidth="1"/>
    <col min="3" max="3" width="3.7109375" style="3" customWidth="1"/>
    <col min="4" max="4" width="60.7109375" style="11" customWidth="1"/>
    <col min="5" max="5" width="25.7109375" style="11" customWidth="1"/>
    <col min="6" max="6" width="3.7109375" style="11" customWidth="1"/>
    <col min="7" max="7" width="35.7109375" style="11" customWidth="1"/>
    <col min="8" max="8" width="3.7109375" style="11" customWidth="1"/>
    <col min="9" max="9" width="35.7109375" style="11" customWidth="1"/>
    <col min="10" max="10" width="3.7109375" style="11" customWidth="1"/>
    <col min="11" max="11" width="35.7109375" style="11" customWidth="1"/>
    <col min="12" max="12" width="10.7109375" style="11"/>
    <col min="13" max="13" width="10.7109375" style="11" customWidth="1"/>
    <col min="14" max="14" width="10.7109375" style="11"/>
    <col min="15" max="15" width="18" style="44" customWidth="1"/>
    <col min="16" max="17" width="10.7109375" style="44"/>
    <col min="18" max="18" width="10.7109375" style="71"/>
    <col min="19" max="19" width="10.7109375" style="44"/>
    <col min="20" max="16384" width="10.7109375" style="11"/>
  </cols>
  <sheetData>
    <row r="1" spans="1:16" ht="15.75" customHeight="1" x14ac:dyDescent="0.2">
      <c r="A1" s="16"/>
      <c r="B1" s="16"/>
      <c r="C1" s="17"/>
      <c r="N1" s="9"/>
    </row>
    <row r="2" spans="1:16" ht="15.75" customHeight="1" x14ac:dyDescent="0.2">
      <c r="B2" s="16"/>
      <c r="C2" s="17"/>
      <c r="N2" s="10"/>
    </row>
    <row r="3" spans="1:16" ht="15.75" customHeight="1" x14ac:dyDescent="0.2">
      <c r="A3" s="16"/>
      <c r="N3" s="23"/>
    </row>
    <row r="4" spans="1:16" ht="15.75" customHeight="1" x14ac:dyDescent="0.2">
      <c r="A4" s="5" t="s">
        <v>0</v>
      </c>
    </row>
    <row r="5" spans="1:16" ht="15.75" customHeight="1" x14ac:dyDescent="0.2">
      <c r="A5" s="5"/>
      <c r="D5" s="239" t="s">
        <v>59</v>
      </c>
      <c r="E5" s="240"/>
    </row>
    <row r="6" spans="1:16" ht="15.75" customHeight="1" x14ac:dyDescent="0.2">
      <c r="D6" s="241"/>
      <c r="E6" s="241"/>
    </row>
    <row r="7" spans="1:16" ht="15.75" customHeight="1" x14ac:dyDescent="0.2">
      <c r="D7" s="31" t="s">
        <v>329</v>
      </c>
      <c r="E7" s="38" t="s">
        <v>51</v>
      </c>
    </row>
    <row r="8" spans="1:16" ht="15.75" customHeight="1" x14ac:dyDescent="0.2">
      <c r="A8" s="3"/>
      <c r="B8" s="3"/>
      <c r="O8" s="44" t="s">
        <v>75</v>
      </c>
      <c r="P8" s="44" t="s">
        <v>75</v>
      </c>
    </row>
    <row r="9" spans="1:16" ht="12.75" customHeight="1" x14ac:dyDescent="0.2">
      <c r="A9" s="237" t="s">
        <v>74</v>
      </c>
      <c r="B9" s="237" t="s">
        <v>136</v>
      </c>
      <c r="D9" s="245" t="s">
        <v>51</v>
      </c>
      <c r="E9" s="245" t="s">
        <v>138</v>
      </c>
      <c r="G9" s="242" t="s">
        <v>137</v>
      </c>
      <c r="I9" s="244" t="s">
        <v>41</v>
      </c>
      <c r="K9" s="237" t="s">
        <v>459</v>
      </c>
      <c r="L9" s="14" t="s">
        <v>60</v>
      </c>
      <c r="O9" s="44" t="s">
        <v>76</v>
      </c>
      <c r="P9" s="44" t="s">
        <v>76</v>
      </c>
    </row>
    <row r="10" spans="1:16" x14ac:dyDescent="0.2">
      <c r="A10" s="238"/>
      <c r="B10" s="238"/>
      <c r="D10" s="246"/>
      <c r="E10" s="246"/>
      <c r="G10" s="243"/>
      <c r="I10" s="243"/>
      <c r="K10" s="238"/>
      <c r="L10" s="14" t="s">
        <v>61</v>
      </c>
    </row>
    <row r="11" spans="1:16" ht="12.75" customHeight="1" x14ac:dyDescent="0.2">
      <c r="A11" s="62" t="s">
        <v>533</v>
      </c>
      <c r="B11" s="63" t="s">
        <v>532</v>
      </c>
      <c r="D11" s="52" t="s">
        <v>80</v>
      </c>
      <c r="E11" s="53" t="s">
        <v>81</v>
      </c>
      <c r="G11" s="47" t="s">
        <v>14</v>
      </c>
      <c r="I11" s="47" t="s">
        <v>42</v>
      </c>
      <c r="K11" s="62" t="s">
        <v>456</v>
      </c>
      <c r="O11" s="44" t="str">
        <f t="shared" ref="O11:O21" si="0">IF($D11="","",IF($E$7="Firmenname",D11,E11))</f>
        <v>2B Energia S.p.A.</v>
      </c>
      <c r="P11" s="44" t="str">
        <f t="shared" ref="P11:P42" si="1">IF($D11="","",IF($E$7="Firmenname",E11,D11))</f>
        <v>25X-2BENERGIASPU</v>
      </c>
    </row>
    <row r="12" spans="1:16" x14ac:dyDescent="0.2">
      <c r="A12" s="64" t="s">
        <v>11</v>
      </c>
      <c r="B12" s="77" t="s">
        <v>77</v>
      </c>
      <c r="D12" s="54" t="s">
        <v>139</v>
      </c>
      <c r="E12" s="55" t="s">
        <v>140</v>
      </c>
      <c r="G12" s="48" t="s">
        <v>15</v>
      </c>
      <c r="I12" s="48" t="s">
        <v>43</v>
      </c>
      <c r="K12" s="64" t="s">
        <v>457</v>
      </c>
      <c r="M12" s="10"/>
      <c r="O12" s="44" t="str">
        <f t="shared" si="0"/>
        <v>A2A Trading SpA</v>
      </c>
      <c r="P12" s="44" t="str">
        <f t="shared" si="1"/>
        <v>17X100A100R0186I</v>
      </c>
    </row>
    <row r="13" spans="1:16" x14ac:dyDescent="0.2">
      <c r="A13" s="64" t="s">
        <v>52</v>
      </c>
      <c r="B13" s="77" t="s">
        <v>78</v>
      </c>
      <c r="D13" s="54" t="s">
        <v>141</v>
      </c>
      <c r="E13" s="55" t="s">
        <v>142</v>
      </c>
      <c r="G13" s="48" t="s">
        <v>16</v>
      </c>
      <c r="I13" s="48" t="s">
        <v>44</v>
      </c>
      <c r="K13" s="64" t="s">
        <v>467</v>
      </c>
      <c r="M13" s="9"/>
      <c r="O13" s="44" t="str">
        <f t="shared" si="0"/>
        <v>AGCS Gas Clearing and Settlement AG</v>
      </c>
      <c r="P13" s="44" t="str">
        <f t="shared" si="1"/>
        <v>14X----AGCS-0013</v>
      </c>
    </row>
    <row r="14" spans="1:16" x14ac:dyDescent="0.2">
      <c r="A14" s="64" t="s">
        <v>53</v>
      </c>
      <c r="B14" s="77" t="s">
        <v>79</v>
      </c>
      <c r="D14" s="54" t="s">
        <v>143</v>
      </c>
      <c r="E14" s="55" t="s">
        <v>144</v>
      </c>
      <c r="G14" s="48" t="s">
        <v>17</v>
      </c>
      <c r="I14" s="48" t="s">
        <v>17</v>
      </c>
      <c r="K14" s="64"/>
      <c r="M14" s="9"/>
      <c r="O14" s="44" t="str">
        <f t="shared" si="0"/>
        <v>AGGM Austrian Gas Grid Management AG</v>
      </c>
      <c r="P14" s="44" t="str">
        <f t="shared" si="1"/>
        <v>25X-AGGMAUSTRIA3</v>
      </c>
    </row>
    <row r="15" spans="1:16" x14ac:dyDescent="0.2">
      <c r="A15" s="64" t="s">
        <v>12</v>
      </c>
      <c r="B15" s="77" t="s">
        <v>9</v>
      </c>
      <c r="D15" s="54" t="s">
        <v>385</v>
      </c>
      <c r="E15" s="55" t="s">
        <v>386</v>
      </c>
      <c r="G15" s="48" t="s">
        <v>18</v>
      </c>
      <c r="I15" s="48" t="s">
        <v>45</v>
      </c>
      <c r="K15" s="64"/>
      <c r="M15" s="9"/>
      <c r="O15" s="44" t="str">
        <f t="shared" si="0"/>
        <v>ALPHERG S.P.A.</v>
      </c>
      <c r="P15" s="44" t="str">
        <f t="shared" si="1"/>
        <v>59X-ALPHERG-0--8</v>
      </c>
    </row>
    <row r="16" spans="1:16" x14ac:dyDescent="0.2">
      <c r="A16" s="64"/>
      <c r="B16" s="54"/>
      <c r="D16" s="54" t="s">
        <v>82</v>
      </c>
      <c r="E16" s="55" t="s">
        <v>83</v>
      </c>
      <c r="G16" s="48" t="s">
        <v>19</v>
      </c>
      <c r="I16" s="48" t="s">
        <v>46</v>
      </c>
      <c r="K16" s="64"/>
      <c r="M16" s="9"/>
      <c r="O16" s="44" t="str">
        <f t="shared" si="0"/>
        <v>Alpiq AG</v>
      </c>
      <c r="P16" s="44" t="str">
        <f t="shared" si="1"/>
        <v>12XATEL-HANDEL-K</v>
      </c>
    </row>
    <row r="17" spans="1:16" x14ac:dyDescent="0.2">
      <c r="A17" s="64"/>
      <c r="B17" s="54"/>
      <c r="D17" s="54" t="s">
        <v>145</v>
      </c>
      <c r="E17" s="55" t="s">
        <v>146</v>
      </c>
      <c r="G17" s="48" t="s">
        <v>20</v>
      </c>
      <c r="I17" s="48" t="s">
        <v>47</v>
      </c>
      <c r="K17" s="64"/>
      <c r="M17" s="9"/>
      <c r="O17" s="44" t="str">
        <f t="shared" si="0"/>
        <v>Alpiq Energy SE</v>
      </c>
      <c r="P17" s="44" t="str">
        <f t="shared" si="1"/>
        <v>27XALPIQ-ENERGYS</v>
      </c>
    </row>
    <row r="18" spans="1:16" x14ac:dyDescent="0.2">
      <c r="A18" s="64"/>
      <c r="B18" s="54"/>
      <c r="D18" s="54" t="s">
        <v>332</v>
      </c>
      <c r="E18" s="55" t="s">
        <v>333</v>
      </c>
      <c r="G18" s="48" t="s">
        <v>21</v>
      </c>
      <c r="I18" s="48" t="s">
        <v>48</v>
      </c>
      <c r="K18" s="64"/>
      <c r="M18" s="9"/>
      <c r="O18" s="44" t="str">
        <f t="shared" si="0"/>
        <v>AOT Energy Switzerland AG</v>
      </c>
      <c r="P18" s="44" t="str">
        <f t="shared" si="1"/>
        <v>12X-0000001959-1</v>
      </c>
    </row>
    <row r="19" spans="1:16" x14ac:dyDescent="0.2">
      <c r="A19" s="64"/>
      <c r="B19" s="54"/>
      <c r="D19" s="54" t="s">
        <v>452</v>
      </c>
      <c r="E19" s="55" t="s">
        <v>453</v>
      </c>
      <c r="G19" s="48" t="s">
        <v>22</v>
      </c>
      <c r="I19" s="48"/>
      <c r="K19" s="64"/>
      <c r="M19" s="9"/>
      <c r="O19" s="44" t="str">
        <f t="shared" si="0"/>
        <v>ASGM Austrian Strategic Gas Storage Management GmbH</v>
      </c>
      <c r="P19" s="44" t="str">
        <f t="shared" si="1"/>
        <v>25X-ASGMAUSTRIAJ</v>
      </c>
    </row>
    <row r="20" spans="1:16" x14ac:dyDescent="0.2">
      <c r="A20" s="64"/>
      <c r="B20" s="54"/>
      <c r="D20" s="54" t="s">
        <v>422</v>
      </c>
      <c r="E20" s="55" t="s">
        <v>84</v>
      </c>
      <c r="G20" s="48" t="s">
        <v>23</v>
      </c>
      <c r="I20" s="48"/>
      <c r="K20" s="64"/>
      <c r="M20" s="9"/>
      <c r="O20" s="44" t="str">
        <f t="shared" si="0"/>
        <v>Axpo Solutions AG</v>
      </c>
      <c r="P20" s="44" t="str">
        <f t="shared" si="1"/>
        <v>12XEGL-H-------0</v>
      </c>
    </row>
    <row r="21" spans="1:16" x14ac:dyDescent="0.2">
      <c r="A21" s="64"/>
      <c r="B21" s="54"/>
      <c r="D21" s="54" t="s">
        <v>423</v>
      </c>
      <c r="E21" s="56" t="s">
        <v>424</v>
      </c>
      <c r="G21" s="48" t="s">
        <v>24</v>
      </c>
      <c r="I21" s="48"/>
      <c r="K21" s="64"/>
      <c r="M21" s="9"/>
      <c r="O21" s="44" t="str">
        <f t="shared" si="0"/>
        <v>AVIA Energy Austria GmbH</v>
      </c>
      <c r="P21" s="44" t="str">
        <f t="shared" si="1"/>
        <v>AT902329</v>
      </c>
    </row>
    <row r="22" spans="1:16" x14ac:dyDescent="0.2">
      <c r="A22" s="64"/>
      <c r="B22" s="54"/>
      <c r="D22" s="54" t="s">
        <v>147</v>
      </c>
      <c r="E22" s="55" t="s">
        <v>148</v>
      </c>
      <c r="G22" s="48" t="s">
        <v>25</v>
      </c>
      <c r="I22" s="48"/>
      <c r="M22" s="9"/>
      <c r="O22" s="44" t="str">
        <f t="shared" ref="O22:O85" si="2">IF($D22="","",IF($E$7="Firmenname",D22,E22))</f>
        <v>Bayerngas Energy GmbH</v>
      </c>
      <c r="P22" s="44" t="str">
        <f t="shared" si="1"/>
        <v>21X0000000012744</v>
      </c>
    </row>
    <row r="23" spans="1:16" x14ac:dyDescent="0.2">
      <c r="D23" s="54" t="s">
        <v>417</v>
      </c>
      <c r="E23" s="55" t="s">
        <v>418</v>
      </c>
      <c r="G23" s="48" t="s">
        <v>26</v>
      </c>
      <c r="I23" s="48"/>
      <c r="M23" s="9"/>
      <c r="O23" s="44" t="str">
        <f t="shared" si="2"/>
        <v>BC-ENERGIAKERESKEDŐ KFT.</v>
      </c>
      <c r="P23" s="44" t="str">
        <f t="shared" si="1"/>
        <v>15X-BC-ENERGIA-A</v>
      </c>
    </row>
    <row r="24" spans="1:16" x14ac:dyDescent="0.2">
      <c r="D24" s="54" t="s">
        <v>87</v>
      </c>
      <c r="E24" s="55" t="s">
        <v>334</v>
      </c>
      <c r="G24" s="48" t="s">
        <v>27</v>
      </c>
      <c r="I24" s="48"/>
      <c r="M24" s="9"/>
      <c r="O24" s="44" t="str">
        <f t="shared" si="2"/>
        <v>BNP Paribas</v>
      </c>
      <c r="P24" s="44" t="str">
        <f t="shared" si="1"/>
        <v>11XBNPPARIBAS125</v>
      </c>
    </row>
    <row r="25" spans="1:16" x14ac:dyDescent="0.2">
      <c r="D25" s="54" t="s">
        <v>387</v>
      </c>
      <c r="E25" s="55" t="s">
        <v>388</v>
      </c>
      <c r="G25" s="48" t="s">
        <v>28</v>
      </c>
      <c r="I25" s="48"/>
      <c r="M25" s="9"/>
      <c r="O25" s="44" t="str">
        <f t="shared" si="2"/>
        <v>BP Commodity Supply B.V.</v>
      </c>
      <c r="P25" s="44" t="str">
        <f t="shared" si="1"/>
        <v>52X000000000067P</v>
      </c>
    </row>
    <row r="26" spans="1:16" x14ac:dyDescent="0.2">
      <c r="D26" s="54" t="s">
        <v>85</v>
      </c>
      <c r="E26" s="55" t="s">
        <v>86</v>
      </c>
      <c r="G26" s="48" t="s">
        <v>29</v>
      </c>
      <c r="M26" s="9"/>
      <c r="O26" s="44" t="str">
        <f t="shared" si="2"/>
        <v>BP Gas Marketing Ltd</v>
      </c>
      <c r="P26" s="44" t="str">
        <f t="shared" si="1"/>
        <v>11XBPGAS-------E</v>
      </c>
    </row>
    <row r="27" spans="1:16" x14ac:dyDescent="0.2">
      <c r="D27" s="54" t="s">
        <v>88</v>
      </c>
      <c r="E27" s="55" t="s">
        <v>89</v>
      </c>
      <c r="G27" s="48" t="s">
        <v>30</v>
      </c>
      <c r="M27" s="9"/>
      <c r="O27" s="44" t="str">
        <f t="shared" si="2"/>
        <v>Castleton Commodities Merchant Europe Sàrl</v>
      </c>
      <c r="P27" s="44" t="str">
        <f t="shared" si="1"/>
        <v>12X-0000001844-P</v>
      </c>
    </row>
    <row r="28" spans="1:16" x14ac:dyDescent="0.2">
      <c r="D28" s="54" t="s">
        <v>335</v>
      </c>
      <c r="E28" s="55" t="s">
        <v>336</v>
      </c>
      <c r="G28" s="48" t="s">
        <v>31</v>
      </c>
      <c r="M28" s="9"/>
      <c r="O28" s="44" t="str">
        <f t="shared" si="2"/>
        <v>Centrex Italia S.p.A.</v>
      </c>
      <c r="P28" s="44" t="str">
        <f t="shared" si="1"/>
        <v>25X-CENTREXITALB</v>
      </c>
    </row>
    <row r="29" spans="1:16" x14ac:dyDescent="0.2">
      <c r="D29" s="54" t="s">
        <v>389</v>
      </c>
      <c r="E29" s="55" t="s">
        <v>117</v>
      </c>
      <c r="G29" s="48" t="s">
        <v>32</v>
      </c>
      <c r="M29" s="9"/>
      <c r="O29" s="44" t="str">
        <f t="shared" si="2"/>
        <v>Centrica Energy Trading A/S</v>
      </c>
      <c r="P29" s="44" t="str">
        <f t="shared" si="1"/>
        <v>11XNEAS--------Q</v>
      </c>
    </row>
    <row r="30" spans="1:16" x14ac:dyDescent="0.2">
      <c r="D30" s="54" t="s">
        <v>149</v>
      </c>
      <c r="E30" s="55" t="s">
        <v>150</v>
      </c>
      <c r="G30" s="48" t="s">
        <v>33</v>
      </c>
      <c r="M30" s="9"/>
      <c r="O30" s="44" t="str">
        <f t="shared" si="2"/>
        <v>CEZ, a. s.</v>
      </c>
      <c r="P30" s="44" t="str">
        <f t="shared" si="1"/>
        <v>11XCEZ-CZ------1</v>
      </c>
    </row>
    <row r="31" spans="1:16" x14ac:dyDescent="0.2">
      <c r="D31" s="54" t="s">
        <v>151</v>
      </c>
      <c r="E31" s="55" t="s">
        <v>152</v>
      </c>
      <c r="G31" s="48" t="s">
        <v>34</v>
      </c>
      <c r="M31" s="10"/>
      <c r="O31" s="44" t="str">
        <f t="shared" si="2"/>
        <v>CITIGROUP GLOBAL MARKETS LIMITED</v>
      </c>
      <c r="P31" s="44" t="str">
        <f t="shared" si="1"/>
        <v>11XCITIGLOBMKT-Z</v>
      </c>
    </row>
    <row r="32" spans="1:16" x14ac:dyDescent="0.2">
      <c r="D32" s="54" t="s">
        <v>153</v>
      </c>
      <c r="E32" s="55" t="s">
        <v>154</v>
      </c>
      <c r="G32" s="48" t="s">
        <v>35</v>
      </c>
      <c r="M32" s="9"/>
      <c r="O32" s="44" t="str">
        <f t="shared" si="2"/>
        <v>Consorzio Toscana Energia S.p.A.</v>
      </c>
      <c r="P32" s="44" t="str">
        <f t="shared" si="1"/>
        <v>26X00000001591-E</v>
      </c>
    </row>
    <row r="33" spans="4:16" x14ac:dyDescent="0.2">
      <c r="D33" s="54" t="s">
        <v>62</v>
      </c>
      <c r="E33" s="55" t="s">
        <v>90</v>
      </c>
      <c r="G33" s="48" t="s">
        <v>36</v>
      </c>
      <c r="M33" s="14"/>
      <c r="O33" s="44" t="str">
        <f t="shared" si="2"/>
        <v>Danske Commodities A/S</v>
      </c>
      <c r="P33" s="44" t="str">
        <f t="shared" si="1"/>
        <v>11XDANSKECOM---P</v>
      </c>
    </row>
    <row r="34" spans="4:16" x14ac:dyDescent="0.2">
      <c r="D34" s="54" t="s">
        <v>390</v>
      </c>
      <c r="E34" s="56" t="s">
        <v>391</v>
      </c>
      <c r="G34" s="48"/>
      <c r="M34" s="10"/>
      <c r="O34" s="44" t="str">
        <f t="shared" si="2"/>
        <v>Doppler Gas GmbH</v>
      </c>
      <c r="P34" s="44" t="str">
        <f t="shared" si="1"/>
        <v>AT902229</v>
      </c>
    </row>
    <row r="35" spans="4:16" x14ac:dyDescent="0.2">
      <c r="D35" s="54" t="s">
        <v>337</v>
      </c>
      <c r="E35" s="55" t="s">
        <v>338</v>
      </c>
      <c r="G35" s="48"/>
      <c r="M35" s="10"/>
      <c r="O35" s="44" t="str">
        <f t="shared" si="2"/>
        <v>Duferco Energia S.P.A.</v>
      </c>
      <c r="P35" s="44" t="str">
        <f t="shared" si="1"/>
        <v>26X00000009701-T</v>
      </c>
    </row>
    <row r="36" spans="4:16" x14ac:dyDescent="0.2">
      <c r="D36" s="54" t="s">
        <v>339</v>
      </c>
      <c r="E36" s="55" t="s">
        <v>91</v>
      </c>
      <c r="G36" s="48"/>
      <c r="M36" s="10"/>
      <c r="O36" s="44" t="str">
        <f t="shared" si="2"/>
        <v>DXT Commodities SA</v>
      </c>
      <c r="P36" s="44" t="str">
        <f t="shared" si="1"/>
        <v>12X-0000001848-D</v>
      </c>
    </row>
    <row r="37" spans="4:16" x14ac:dyDescent="0.2">
      <c r="D37" s="54" t="s">
        <v>155</v>
      </c>
      <c r="E37" s="55" t="s">
        <v>156</v>
      </c>
      <c r="G37" s="48"/>
      <c r="M37" s="10"/>
      <c r="O37" s="44" t="str">
        <f t="shared" si="2"/>
        <v>E WIE EINFACH GmbH</v>
      </c>
      <c r="P37" s="44" t="str">
        <f t="shared" si="1"/>
        <v>11XEON-080000--U</v>
      </c>
    </row>
    <row r="38" spans="4:16" x14ac:dyDescent="0.2">
      <c r="D38" s="54" t="s">
        <v>425</v>
      </c>
      <c r="E38" s="55" t="s">
        <v>426</v>
      </c>
      <c r="G38" s="48"/>
      <c r="M38" s="10"/>
      <c r="O38" s="44" t="str">
        <f t="shared" si="2"/>
        <v>E.ON Energiamegoldások Kft.</v>
      </c>
      <c r="P38" s="44" t="str">
        <f t="shared" si="1"/>
        <v>39XEON-ENMEGOLDC</v>
      </c>
    </row>
    <row r="39" spans="4:16" x14ac:dyDescent="0.2">
      <c r="D39" s="54" t="s">
        <v>157</v>
      </c>
      <c r="E39" s="56" t="s">
        <v>158</v>
      </c>
      <c r="G39" s="48"/>
      <c r="M39" s="10"/>
      <c r="O39" s="44" t="str">
        <f t="shared" si="2"/>
        <v>easy green energy GmbH &amp; Co KG</v>
      </c>
      <c r="P39" s="44" t="str">
        <f t="shared" si="1"/>
        <v>AT900599</v>
      </c>
    </row>
    <row r="40" spans="4:16" x14ac:dyDescent="0.2">
      <c r="D40" s="54" t="s">
        <v>92</v>
      </c>
      <c r="E40" s="55" t="s">
        <v>93</v>
      </c>
      <c r="G40" s="48"/>
      <c r="M40" s="10"/>
      <c r="O40" s="44" t="str">
        <f t="shared" si="2"/>
        <v>EDF Trading Limited</v>
      </c>
      <c r="P40" s="44" t="str">
        <f t="shared" si="1"/>
        <v>11XEDFTRADING--G</v>
      </c>
    </row>
    <row r="41" spans="4:16" x14ac:dyDescent="0.2">
      <c r="D41" s="54" t="s">
        <v>392</v>
      </c>
      <c r="E41" s="55" t="s">
        <v>393</v>
      </c>
      <c r="M41" s="10"/>
      <c r="O41" s="44" t="str">
        <f t="shared" si="2"/>
        <v>EDF Trading Markets (Ireland) Limited</v>
      </c>
      <c r="P41" s="44" t="str">
        <f t="shared" si="1"/>
        <v>47X0000000002633</v>
      </c>
    </row>
    <row r="42" spans="4:16" x14ac:dyDescent="0.2">
      <c r="D42" s="54" t="s">
        <v>159</v>
      </c>
      <c r="E42" s="55" t="s">
        <v>160</v>
      </c>
      <c r="M42" s="10"/>
      <c r="O42" s="44" t="str">
        <f t="shared" si="2"/>
        <v>Edison S.p.A.</v>
      </c>
      <c r="P42" s="44" t="str">
        <f t="shared" si="1"/>
        <v>26X00000003791-T</v>
      </c>
    </row>
    <row r="43" spans="4:16" x14ac:dyDescent="0.2">
      <c r="D43" s="54" t="s">
        <v>161</v>
      </c>
      <c r="E43" s="56" t="s">
        <v>162</v>
      </c>
      <c r="M43" s="10"/>
      <c r="O43" s="44" t="str">
        <f t="shared" si="2"/>
        <v>EHA Austria Energie-Handelsgesellschaft mbH</v>
      </c>
      <c r="P43" s="44" t="str">
        <f t="shared" ref="P43:P96" si="3">IF($D43="","",IF($E$7="Firmenname",E43,D43))</f>
        <v>AT900769</v>
      </c>
    </row>
    <row r="44" spans="4:16" x14ac:dyDescent="0.2">
      <c r="D44" s="54" t="s">
        <v>163</v>
      </c>
      <c r="E44" s="55" t="s">
        <v>164</v>
      </c>
      <c r="M44" s="10"/>
      <c r="O44" s="44" t="str">
        <f t="shared" si="2"/>
        <v>EHA Energie-Handels-Gesellschaft mbH &amp; Co. KG</v>
      </c>
      <c r="P44" s="44" t="str">
        <f t="shared" si="3"/>
        <v>11XEHA---------R</v>
      </c>
    </row>
    <row r="45" spans="4:16" x14ac:dyDescent="0.2">
      <c r="D45" s="54" t="s">
        <v>165</v>
      </c>
      <c r="E45" s="55" t="s">
        <v>166</v>
      </c>
      <c r="M45" s="10"/>
      <c r="O45" s="44" t="str">
        <f t="shared" si="2"/>
        <v>Electrade S.p.A.</v>
      </c>
      <c r="P45" s="44" t="str">
        <f t="shared" si="3"/>
        <v>28XELECTRADE---R</v>
      </c>
    </row>
    <row r="46" spans="4:16" x14ac:dyDescent="0.2">
      <c r="D46" s="54" t="s">
        <v>394</v>
      </c>
      <c r="E46" s="55" t="s">
        <v>202</v>
      </c>
      <c r="M46" s="10"/>
      <c r="O46" s="44" t="str">
        <f t="shared" si="2"/>
        <v>Elektrizitätswerke Reutte AG</v>
      </c>
      <c r="P46" s="44" t="str">
        <f t="shared" si="3"/>
        <v>25X-EVAERDGASVEL</v>
      </c>
    </row>
    <row r="47" spans="4:16" x14ac:dyDescent="0.2">
      <c r="D47" s="54" t="s">
        <v>427</v>
      </c>
      <c r="E47" s="55" t="s">
        <v>428</v>
      </c>
      <c r="M47" s="10"/>
      <c r="O47" s="44" t="str">
        <f t="shared" si="2"/>
        <v>EMEX Trade GmbH</v>
      </c>
      <c r="P47" s="44" t="str">
        <f t="shared" si="3"/>
        <v>25X-EMEXTRADEGMC</v>
      </c>
    </row>
    <row r="48" spans="4:16" x14ac:dyDescent="0.2">
      <c r="D48" s="54" t="s">
        <v>94</v>
      </c>
      <c r="E48" s="55" t="s">
        <v>95</v>
      </c>
      <c r="M48" s="10"/>
      <c r="O48" s="44" t="str">
        <f t="shared" si="2"/>
        <v>EnBW Energie Baden-Württemberg AG</v>
      </c>
      <c r="P48" s="44" t="str">
        <f t="shared" si="3"/>
        <v>11XENBW-H------P</v>
      </c>
    </row>
    <row r="49" spans="4:16" x14ac:dyDescent="0.2">
      <c r="D49" s="54" t="s">
        <v>167</v>
      </c>
      <c r="E49" s="55" t="s">
        <v>168</v>
      </c>
      <c r="M49" s="10"/>
      <c r="O49" s="44" t="str">
        <f t="shared" si="2"/>
        <v>Enel Trade S.p.A.</v>
      </c>
      <c r="P49" s="44" t="str">
        <f t="shared" si="3"/>
        <v>11XENEL-H------S</v>
      </c>
    </row>
    <row r="50" spans="4:16" x14ac:dyDescent="0.2">
      <c r="D50" s="54" t="s">
        <v>340</v>
      </c>
      <c r="E50" s="55" t="s">
        <v>341</v>
      </c>
      <c r="M50" s="10"/>
      <c r="O50" s="44" t="str">
        <f t="shared" si="2"/>
        <v>Energi Danmark A/S</v>
      </c>
      <c r="P50" s="44" t="str">
        <f t="shared" si="3"/>
        <v>11XDISAM-------V</v>
      </c>
    </row>
    <row r="51" spans="4:16" x14ac:dyDescent="0.2">
      <c r="D51" s="54" t="s">
        <v>429</v>
      </c>
      <c r="E51" s="55" t="s">
        <v>96</v>
      </c>
      <c r="M51" s="10"/>
      <c r="O51" s="44" t="str">
        <f t="shared" si="2"/>
        <v>Energie AG Oberösterreich Vertrieb GmbH</v>
      </c>
      <c r="P51" s="44" t="str">
        <f t="shared" si="3"/>
        <v>25X-OGAS-WRMEGMR</v>
      </c>
    </row>
    <row r="52" spans="4:16" x14ac:dyDescent="0.2">
      <c r="D52" s="54" t="s">
        <v>430</v>
      </c>
      <c r="E52" s="56" t="s">
        <v>169</v>
      </c>
      <c r="M52" s="10"/>
      <c r="O52" s="44" t="str">
        <f t="shared" si="2"/>
        <v>Energie AG Oberösterreich Vertrieb GmbH (sigi)</v>
      </c>
      <c r="P52" s="44" t="str">
        <f t="shared" si="3"/>
        <v>AT901179</v>
      </c>
    </row>
    <row r="53" spans="4:16" x14ac:dyDescent="0.2">
      <c r="D53" s="54" t="s">
        <v>63</v>
      </c>
      <c r="E53" s="55" t="s">
        <v>97</v>
      </c>
      <c r="M53" s="10"/>
      <c r="O53" s="44" t="str">
        <f t="shared" si="2"/>
        <v>Energie AG Oberösterreich Trading GmbH</v>
      </c>
      <c r="P53" s="44" t="str">
        <f t="shared" si="3"/>
        <v>14XENERGIEAG-BGS</v>
      </c>
    </row>
    <row r="54" spans="4:16" x14ac:dyDescent="0.2">
      <c r="D54" s="54" t="s">
        <v>64</v>
      </c>
      <c r="E54" s="55" t="s">
        <v>98</v>
      </c>
      <c r="M54" s="10"/>
      <c r="O54" s="44" t="str">
        <f t="shared" si="2"/>
        <v>Energie Burgenland Vertrieb GmbH &amp; Co KG</v>
      </c>
      <c r="P54" s="44" t="str">
        <f t="shared" si="3"/>
        <v>25X-ENERGIEBURGC</v>
      </c>
    </row>
    <row r="55" spans="4:16" x14ac:dyDescent="0.2">
      <c r="D55" s="54" t="s">
        <v>170</v>
      </c>
      <c r="E55" s="55" t="s">
        <v>171</v>
      </c>
      <c r="M55" s="10"/>
      <c r="O55" s="44" t="str">
        <f t="shared" si="2"/>
        <v>Energie Direct Mineralölhandelsges.m.b.H.</v>
      </c>
      <c r="P55" s="44" t="str">
        <f t="shared" si="3"/>
        <v>25X-ENERGIEDIREH</v>
      </c>
    </row>
    <row r="56" spans="4:16" x14ac:dyDescent="0.2">
      <c r="D56" s="54" t="s">
        <v>172</v>
      </c>
      <c r="E56" s="55" t="s">
        <v>173</v>
      </c>
      <c r="M56" s="10"/>
      <c r="O56" s="44" t="str">
        <f t="shared" si="2"/>
        <v>Energie Graz GmbH &amp; Co. KG</v>
      </c>
      <c r="P56" s="44" t="str">
        <f t="shared" si="3"/>
        <v>14XGRAZER-STW-LN</v>
      </c>
    </row>
    <row r="57" spans="4:16" x14ac:dyDescent="0.2">
      <c r="D57" s="54" t="s">
        <v>174</v>
      </c>
      <c r="E57" s="55" t="s">
        <v>175</v>
      </c>
      <c r="M57" s="10"/>
      <c r="O57" s="44" t="str">
        <f t="shared" si="2"/>
        <v>Energie Klagenfurt GmbH</v>
      </c>
      <c r="P57" s="44" t="str">
        <f t="shared" si="3"/>
        <v>14XEKG-LIE00000Y</v>
      </c>
    </row>
    <row r="58" spans="4:16" x14ac:dyDescent="0.2">
      <c r="D58" s="54" t="s">
        <v>176</v>
      </c>
      <c r="E58" s="55" t="s">
        <v>177</v>
      </c>
      <c r="M58" s="10"/>
      <c r="O58" s="44" t="str">
        <f t="shared" si="2"/>
        <v>ENERGIE RIED GmbH</v>
      </c>
      <c r="P58" s="44" t="str">
        <f t="shared" si="3"/>
        <v>14XE-RIED-TRA00J</v>
      </c>
    </row>
    <row r="59" spans="4:16" x14ac:dyDescent="0.2">
      <c r="D59" s="54" t="s">
        <v>65</v>
      </c>
      <c r="E59" s="55" t="s">
        <v>99</v>
      </c>
      <c r="M59" s="10"/>
      <c r="O59" s="44" t="str">
        <f t="shared" si="2"/>
        <v>Energie Steiermark Business GmbH</v>
      </c>
      <c r="P59" s="44" t="str">
        <f t="shared" si="3"/>
        <v>13XSTEWEAG-STEGH</v>
      </c>
    </row>
    <row r="60" spans="4:16" x14ac:dyDescent="0.2">
      <c r="D60" s="54" t="s">
        <v>178</v>
      </c>
      <c r="E60" s="56" t="s">
        <v>179</v>
      </c>
      <c r="M60" s="10"/>
      <c r="O60" s="44" t="str">
        <f t="shared" si="2"/>
        <v>Energie Steiermark Kunden GmbH</v>
      </c>
      <c r="P60" s="44" t="str">
        <f t="shared" si="3"/>
        <v>AT900119</v>
      </c>
    </row>
    <row r="61" spans="4:16" x14ac:dyDescent="0.2">
      <c r="D61" s="54" t="s">
        <v>180</v>
      </c>
      <c r="E61" s="56" t="s">
        <v>181</v>
      </c>
      <c r="M61" s="10"/>
      <c r="O61" s="44" t="str">
        <f t="shared" si="2"/>
        <v>Energie Steiermark Natur GmbH</v>
      </c>
      <c r="P61" s="44" t="str">
        <f t="shared" si="3"/>
        <v>AT901889</v>
      </c>
    </row>
    <row r="62" spans="4:16" x14ac:dyDescent="0.2">
      <c r="D62" s="54" t="s">
        <v>182</v>
      </c>
      <c r="E62" s="55" t="s">
        <v>183</v>
      </c>
      <c r="M62" s="10"/>
      <c r="O62" s="44" t="str">
        <f t="shared" si="2"/>
        <v>ENERGIEALLIANZ Austria GmbH</v>
      </c>
      <c r="P62" s="44" t="str">
        <f t="shared" si="3"/>
        <v>14XEAA-BILANZ00K</v>
      </c>
    </row>
    <row r="63" spans="4:16" x14ac:dyDescent="0.2">
      <c r="D63" s="54" t="s">
        <v>184</v>
      </c>
      <c r="E63" s="55" t="s">
        <v>185</v>
      </c>
      <c r="M63" s="10"/>
      <c r="O63" s="44" t="str">
        <f t="shared" si="2"/>
        <v>Energy Services Handels- und Dienstleistungs GmbH</v>
      </c>
      <c r="P63" s="44" t="str">
        <f t="shared" si="3"/>
        <v>14XENERGY-L00006</v>
      </c>
    </row>
    <row r="64" spans="4:16" x14ac:dyDescent="0.2">
      <c r="D64" s="54" t="s">
        <v>342</v>
      </c>
      <c r="E64" s="55" t="s">
        <v>343</v>
      </c>
      <c r="M64" s="10"/>
      <c r="O64" s="44" t="str">
        <f t="shared" si="2"/>
        <v>ENET Energy SA</v>
      </c>
      <c r="P64" s="44" t="str">
        <f t="shared" si="3"/>
        <v>21X000000001135I</v>
      </c>
    </row>
    <row r="65" spans="4:16" x14ac:dyDescent="0.2">
      <c r="D65" s="54" t="s">
        <v>344</v>
      </c>
      <c r="E65" s="55" t="s">
        <v>215</v>
      </c>
      <c r="M65" s="10"/>
      <c r="O65" s="44" t="str">
        <f t="shared" si="2"/>
        <v>ENGIE Energie GmbH</v>
      </c>
      <c r="P65" s="44" t="str">
        <f t="shared" si="3"/>
        <v>25X-GDFSUEZGASV2</v>
      </c>
    </row>
    <row r="66" spans="4:16" x14ac:dyDescent="0.2">
      <c r="D66" s="54" t="s">
        <v>186</v>
      </c>
      <c r="E66" s="55" t="s">
        <v>187</v>
      </c>
      <c r="M66" s="10"/>
      <c r="O66" s="44" t="str">
        <f t="shared" si="2"/>
        <v>Engie Global Markets</v>
      </c>
      <c r="P66" s="44" t="str">
        <f t="shared" si="3"/>
        <v>17X100A100R0128W</v>
      </c>
    </row>
    <row r="67" spans="4:16" x14ac:dyDescent="0.2">
      <c r="D67" s="54" t="s">
        <v>188</v>
      </c>
      <c r="E67" s="55" t="s">
        <v>189</v>
      </c>
      <c r="M67" s="10"/>
      <c r="O67" s="44" t="str">
        <f t="shared" si="2"/>
        <v>ENGIE SA</v>
      </c>
      <c r="P67" s="44" t="str">
        <f t="shared" si="3"/>
        <v>23X-GDFS----B3GA</v>
      </c>
    </row>
    <row r="68" spans="4:16" x14ac:dyDescent="0.2">
      <c r="D68" s="54" t="s">
        <v>190</v>
      </c>
      <c r="E68" s="55" t="s">
        <v>191</v>
      </c>
      <c r="M68" s="10"/>
      <c r="O68" s="44" t="str">
        <f t="shared" si="2"/>
        <v>Eni SpA</v>
      </c>
      <c r="P68" s="44" t="str">
        <f t="shared" si="3"/>
        <v>17X100A100R03017</v>
      </c>
    </row>
    <row r="69" spans="4:16" x14ac:dyDescent="0.2">
      <c r="D69" s="54" t="s">
        <v>100</v>
      </c>
      <c r="E69" s="55" t="s">
        <v>101</v>
      </c>
      <c r="M69" s="10"/>
      <c r="O69" s="44" t="str">
        <f t="shared" si="2"/>
        <v>Enoi S.p.A.</v>
      </c>
      <c r="P69" s="44" t="str">
        <f t="shared" si="3"/>
        <v>23XENERGIANOI--5</v>
      </c>
    </row>
    <row r="70" spans="4:16" x14ac:dyDescent="0.2">
      <c r="D70" s="54" t="s">
        <v>345</v>
      </c>
      <c r="E70" s="55" t="s">
        <v>346</v>
      </c>
      <c r="M70" s="10"/>
      <c r="O70" s="44" t="str">
        <f t="shared" si="2"/>
        <v>ENSTROGA GmbH</v>
      </c>
      <c r="P70" s="44" t="str">
        <f t="shared" si="3"/>
        <v>14XENSTROGA----X</v>
      </c>
    </row>
    <row r="71" spans="4:16" x14ac:dyDescent="0.2">
      <c r="D71" s="54" t="s">
        <v>192</v>
      </c>
      <c r="E71" s="55" t="s">
        <v>193</v>
      </c>
      <c r="M71" s="10"/>
      <c r="O71" s="44" t="str">
        <f t="shared" si="2"/>
        <v>envitra Energiehandel Ges.m.b.H.</v>
      </c>
      <c r="P71" s="44" t="str">
        <f t="shared" si="3"/>
        <v>25X-ENVITRAENERW</v>
      </c>
    </row>
    <row r="72" spans="4:16" x14ac:dyDescent="0.2">
      <c r="D72" s="54" t="s">
        <v>194</v>
      </c>
      <c r="E72" s="55" t="s">
        <v>195</v>
      </c>
      <c r="M72" s="10"/>
      <c r="O72" s="44" t="str">
        <f t="shared" si="2"/>
        <v>EP Commodities, a.s.</v>
      </c>
      <c r="P72" s="44" t="str">
        <f t="shared" si="3"/>
        <v>27X-EP-COMMO---N</v>
      </c>
    </row>
    <row r="73" spans="4:16" x14ac:dyDescent="0.2">
      <c r="D73" s="54" t="s">
        <v>347</v>
      </c>
      <c r="E73" s="55" t="s">
        <v>128</v>
      </c>
      <c r="M73" s="10"/>
      <c r="O73" s="44" t="str">
        <f t="shared" si="2"/>
        <v>Equinor ASA</v>
      </c>
      <c r="P73" s="44" t="str">
        <f t="shared" si="3"/>
        <v>21X000000001026N</v>
      </c>
    </row>
    <row r="74" spans="4:16" x14ac:dyDescent="0.2">
      <c r="D74" s="54" t="s">
        <v>196</v>
      </c>
      <c r="E74" s="55" t="s">
        <v>197</v>
      </c>
      <c r="M74" s="10"/>
      <c r="O74" s="44" t="str">
        <f t="shared" si="2"/>
        <v>Erdgas Import Salzburg GmbH</v>
      </c>
      <c r="P74" s="44" t="str">
        <f t="shared" si="3"/>
        <v>25X-ERDGASIMPORK</v>
      </c>
    </row>
    <row r="75" spans="4:16" x14ac:dyDescent="0.2">
      <c r="D75" s="54" t="s">
        <v>431</v>
      </c>
      <c r="E75" s="55" t="s">
        <v>432</v>
      </c>
      <c r="O75" s="44" t="str">
        <f t="shared" si="2"/>
        <v>ERU Europe GmbH</v>
      </c>
      <c r="P75" s="44" t="str">
        <f t="shared" si="3"/>
        <v>25X-ERUEUROPEGM1</v>
      </c>
    </row>
    <row r="76" spans="4:16" x14ac:dyDescent="0.2">
      <c r="D76" s="54" t="s">
        <v>433</v>
      </c>
      <c r="E76" s="55" t="s">
        <v>434</v>
      </c>
      <c r="M76" s="10"/>
      <c r="O76" s="44" t="str">
        <f t="shared" si="2"/>
        <v>ES FOR IN SE</v>
      </c>
      <c r="P76" s="44" t="str">
        <f t="shared" si="3"/>
        <v>11XESFORIN-----H</v>
      </c>
    </row>
    <row r="77" spans="4:16" x14ac:dyDescent="0.2">
      <c r="D77" s="54" t="s">
        <v>348</v>
      </c>
      <c r="E77" s="55" t="s">
        <v>349</v>
      </c>
      <c r="M77" s="9"/>
      <c r="O77" s="44" t="str">
        <f t="shared" si="2"/>
        <v>ESTRA ENERGIE SRL</v>
      </c>
      <c r="P77" s="44" t="str">
        <f t="shared" si="3"/>
        <v>21X0000000013481</v>
      </c>
    </row>
    <row r="78" spans="4:16" x14ac:dyDescent="0.2">
      <c r="D78" s="54" t="s">
        <v>198</v>
      </c>
      <c r="E78" s="55" t="s">
        <v>199</v>
      </c>
      <c r="M78" s="10"/>
      <c r="O78" s="44" t="str">
        <f t="shared" si="2"/>
        <v>Europe Energy S.p.A.</v>
      </c>
      <c r="P78" s="44" t="str">
        <f t="shared" si="3"/>
        <v>26X00000003181-Q</v>
      </c>
    </row>
    <row r="79" spans="4:16" x14ac:dyDescent="0.2">
      <c r="D79" s="54" t="s">
        <v>395</v>
      </c>
      <c r="E79" s="55" t="s">
        <v>396</v>
      </c>
      <c r="M79" s="10"/>
      <c r="O79" s="44" t="str">
        <f t="shared" si="2"/>
        <v>European Energy Pooling BVBA</v>
      </c>
      <c r="P79" s="44" t="str">
        <f t="shared" si="3"/>
        <v>21X0000000010873</v>
      </c>
    </row>
    <row r="80" spans="4:16" x14ac:dyDescent="0.2">
      <c r="D80" s="54" t="s">
        <v>200</v>
      </c>
      <c r="E80" s="55" t="s">
        <v>201</v>
      </c>
      <c r="M80" s="10"/>
      <c r="O80" s="44" t="str">
        <f t="shared" si="2"/>
        <v>eustream a.s.</v>
      </c>
      <c r="P80" s="44" t="str">
        <f t="shared" si="3"/>
        <v>21X-SK-A-A0A0A-N</v>
      </c>
    </row>
    <row r="81" spans="4:16" x14ac:dyDescent="0.2">
      <c r="D81" s="54" t="s">
        <v>66</v>
      </c>
      <c r="E81" s="55" t="s">
        <v>102</v>
      </c>
      <c r="O81" s="44" t="str">
        <f t="shared" si="2"/>
        <v>EVN AG</v>
      </c>
      <c r="P81" s="44" t="str">
        <f t="shared" si="3"/>
        <v>14XEVN-AG0000001</v>
      </c>
    </row>
    <row r="82" spans="4:16" x14ac:dyDescent="0.2">
      <c r="D82" s="54" t="s">
        <v>67</v>
      </c>
      <c r="E82" s="55" t="s">
        <v>103</v>
      </c>
      <c r="M82" s="10"/>
      <c r="O82" s="44" t="str">
        <f t="shared" si="2"/>
        <v>EVN Energievertrieb GmbH &amp; Co KG</v>
      </c>
      <c r="P82" s="44" t="str">
        <f t="shared" si="3"/>
        <v>14XEVN-V0000000E</v>
      </c>
    </row>
    <row r="83" spans="4:16" x14ac:dyDescent="0.2">
      <c r="D83" s="54" t="s">
        <v>203</v>
      </c>
      <c r="E83" s="55" t="s">
        <v>204</v>
      </c>
      <c r="M83" s="10"/>
      <c r="O83" s="44" t="str">
        <f t="shared" si="2"/>
        <v>eww ag</v>
      </c>
      <c r="P83" s="44" t="str">
        <f t="shared" si="3"/>
        <v>25X-ELEKTRIZITTO</v>
      </c>
    </row>
    <row r="84" spans="4:16" x14ac:dyDescent="0.2">
      <c r="D84" s="54" t="s">
        <v>397</v>
      </c>
      <c r="E84" s="55" t="s">
        <v>435</v>
      </c>
      <c r="M84" s="10"/>
      <c r="O84" s="44" t="str">
        <f t="shared" si="2"/>
        <v>Ezpada AG</v>
      </c>
      <c r="P84" s="44" t="str">
        <f t="shared" si="3"/>
        <v>11XEZPADA------P</v>
      </c>
    </row>
    <row r="85" spans="4:16" x14ac:dyDescent="0.2">
      <c r="D85" s="54" t="s">
        <v>436</v>
      </c>
      <c r="E85" s="56" t="s">
        <v>437</v>
      </c>
      <c r="M85" s="10"/>
      <c r="O85" s="44" t="str">
        <f t="shared" si="2"/>
        <v>First Energy AG</v>
      </c>
      <c r="P85" s="44" t="str">
        <f t="shared" si="3"/>
        <v>AT902289</v>
      </c>
    </row>
    <row r="86" spans="4:16" x14ac:dyDescent="0.2">
      <c r="D86" s="54" t="s">
        <v>398</v>
      </c>
      <c r="E86" s="55" t="s">
        <v>399</v>
      </c>
      <c r="M86" s="10"/>
      <c r="O86" s="44" t="str">
        <f t="shared" ref="O86:O149" si="4">IF($D86="","",IF($E$7="Firmenname",D86,E86))</f>
        <v>Freepoint Commodities B.V.</v>
      </c>
      <c r="P86" s="44" t="str">
        <f t="shared" si="3"/>
        <v>49X000000000036L</v>
      </c>
    </row>
    <row r="87" spans="4:16" x14ac:dyDescent="0.2">
      <c r="D87" s="54" t="s">
        <v>350</v>
      </c>
      <c r="E87" s="56" t="s">
        <v>351</v>
      </c>
      <c r="M87" s="10"/>
      <c r="O87" s="44" t="str">
        <f t="shared" si="4"/>
        <v>Fulminant Energie GmbH</v>
      </c>
      <c r="P87" s="44" t="str">
        <f t="shared" si="3"/>
        <v>AT902199</v>
      </c>
    </row>
    <row r="88" spans="4:16" x14ac:dyDescent="0.2">
      <c r="D88" s="54" t="s">
        <v>205</v>
      </c>
      <c r="E88" s="55" t="s">
        <v>206</v>
      </c>
      <c r="M88" s="10"/>
      <c r="O88" s="44" t="str">
        <f t="shared" si="4"/>
        <v>GAS CONNECT AUSTRIA GmbH</v>
      </c>
      <c r="P88" s="44" t="str">
        <f t="shared" si="3"/>
        <v>21X-AT-B-A0A0A-K</v>
      </c>
    </row>
    <row r="89" spans="4:16" x14ac:dyDescent="0.2">
      <c r="D89" s="54" t="s">
        <v>352</v>
      </c>
      <c r="E89" s="55" t="s">
        <v>353</v>
      </c>
      <c r="M89" s="10"/>
      <c r="O89" s="44" t="str">
        <f t="shared" si="4"/>
        <v>Gas Natural Europe S.A.S.</v>
      </c>
      <c r="P89" s="44" t="str">
        <f t="shared" si="3"/>
        <v>21X000000001074C</v>
      </c>
    </row>
    <row r="90" spans="4:16" x14ac:dyDescent="0.2">
      <c r="D90" s="54" t="s">
        <v>207</v>
      </c>
      <c r="E90" s="55" t="s">
        <v>208</v>
      </c>
      <c r="M90" s="10"/>
      <c r="O90" s="44" t="str">
        <f t="shared" si="4"/>
        <v>GasVersorgung Süddeutschland GmbH</v>
      </c>
      <c r="P90" s="44" t="str">
        <f t="shared" si="3"/>
        <v>21X000000001114Q</v>
      </c>
    </row>
    <row r="91" spans="4:16" x14ac:dyDescent="0.2">
      <c r="D91" s="54" t="s">
        <v>209</v>
      </c>
      <c r="E91" s="55" t="s">
        <v>210</v>
      </c>
      <c r="M91" s="10"/>
      <c r="O91" s="44" t="str">
        <f t="shared" si="4"/>
        <v>Gasversorgung Veitsch</v>
      </c>
      <c r="P91" s="44" t="str">
        <f t="shared" si="3"/>
        <v>14X----0000031-D</v>
      </c>
    </row>
    <row r="92" spans="4:16" x14ac:dyDescent="0.2">
      <c r="D92" s="54" t="s">
        <v>211</v>
      </c>
      <c r="E92" s="55" t="s">
        <v>212</v>
      </c>
      <c r="M92" s="10"/>
      <c r="O92" s="44" t="str">
        <f t="shared" si="4"/>
        <v>Gazprom Austria GmbH</v>
      </c>
      <c r="P92" s="44" t="str">
        <f t="shared" si="3"/>
        <v>25X-GWHGASHANDEY</v>
      </c>
    </row>
    <row r="93" spans="4:16" x14ac:dyDescent="0.2">
      <c r="D93" s="54" t="s">
        <v>68</v>
      </c>
      <c r="E93" s="55" t="s">
        <v>104</v>
      </c>
      <c r="O93" s="44" t="str">
        <f t="shared" si="4"/>
        <v>Gazprom Export LLC</v>
      </c>
      <c r="P93" s="44" t="str">
        <f t="shared" si="3"/>
        <v>21X000000001103V</v>
      </c>
    </row>
    <row r="94" spans="4:16" x14ac:dyDescent="0.2">
      <c r="D94" s="54" t="s">
        <v>354</v>
      </c>
      <c r="E94" s="55" t="s">
        <v>355</v>
      </c>
      <c r="O94" s="44" t="str">
        <f t="shared" si="4"/>
        <v>Gazprom Italia</v>
      </c>
      <c r="P94" s="44" t="str">
        <f t="shared" si="3"/>
        <v>25X-PROMGASSPA-W</v>
      </c>
    </row>
    <row r="95" spans="4:16" x14ac:dyDescent="0.2">
      <c r="D95" s="54" t="s">
        <v>213</v>
      </c>
      <c r="E95" s="55" t="s">
        <v>214</v>
      </c>
      <c r="O95" s="44" t="str">
        <f t="shared" si="4"/>
        <v>Gazprom Marketing &amp; Trading Limited</v>
      </c>
      <c r="P95" s="44" t="str">
        <f t="shared" si="3"/>
        <v>11XGAZPROM-MT--Y</v>
      </c>
    </row>
    <row r="96" spans="4:16" x14ac:dyDescent="0.2">
      <c r="D96" s="54" t="s">
        <v>400</v>
      </c>
      <c r="E96" s="55" t="s">
        <v>401</v>
      </c>
      <c r="O96" s="44" t="str">
        <f t="shared" si="4"/>
        <v>Gazprom Marketing and Trading Switzerland AG</v>
      </c>
      <c r="P96" s="44" t="str">
        <f t="shared" si="3"/>
        <v>12X-0000002017-P</v>
      </c>
    </row>
    <row r="97" spans="4:16" x14ac:dyDescent="0.2">
      <c r="D97" s="54" t="s">
        <v>216</v>
      </c>
      <c r="E97" s="55" t="s">
        <v>217</v>
      </c>
      <c r="O97" s="44" t="str">
        <f t="shared" si="4"/>
        <v>GEN-I Vienna GmbH</v>
      </c>
      <c r="P97" s="44" t="str">
        <f t="shared" ref="P97:P160" si="5">IF($D97="","",IF($E$7="Firmenname",E97,D97))</f>
        <v>14XGENI--------T</v>
      </c>
    </row>
    <row r="98" spans="4:16" x14ac:dyDescent="0.2">
      <c r="D98" s="54" t="s">
        <v>218</v>
      </c>
      <c r="E98" s="55" t="s">
        <v>219</v>
      </c>
      <c r="O98" s="44" t="str">
        <f t="shared" si="4"/>
        <v>GEN-I, trgovanje in prodaja elektricne energije, d.o.o.</v>
      </c>
      <c r="P98" s="44" t="str">
        <f t="shared" si="5"/>
        <v>11XIGET--------D</v>
      </c>
    </row>
    <row r="99" spans="4:16" x14ac:dyDescent="0.2">
      <c r="D99" s="54" t="s">
        <v>220</v>
      </c>
      <c r="E99" s="55" t="s">
        <v>105</v>
      </c>
      <c r="O99" s="44" t="str">
        <f t="shared" si="4"/>
        <v>GEOPLIN d.o.o LJUBLJANA</v>
      </c>
      <c r="P99" s="44" t="str">
        <f t="shared" si="5"/>
        <v>28X0000000000128</v>
      </c>
    </row>
    <row r="100" spans="4:16" x14ac:dyDescent="0.2">
      <c r="D100" s="54" t="s">
        <v>438</v>
      </c>
      <c r="E100" s="55" t="s">
        <v>221</v>
      </c>
      <c r="O100" s="44" t="str">
        <f t="shared" si="4"/>
        <v>GETEC ENERGIE GmbH</v>
      </c>
      <c r="P100" s="44" t="str">
        <f t="shared" si="5"/>
        <v>11XGETEC-------5</v>
      </c>
    </row>
    <row r="101" spans="4:16" x14ac:dyDescent="0.2">
      <c r="D101" s="54" t="s">
        <v>222</v>
      </c>
      <c r="E101" s="55" t="s">
        <v>223</v>
      </c>
      <c r="O101" s="44" t="str">
        <f t="shared" si="4"/>
        <v>GHG Emissions Traders and Consultants Ltd</v>
      </c>
      <c r="P101" s="44" t="str">
        <f t="shared" si="5"/>
        <v>55XGHGEMITRACONQ</v>
      </c>
    </row>
    <row r="102" spans="4:16" x14ac:dyDescent="0.2">
      <c r="D102" s="54" t="s">
        <v>224</v>
      </c>
      <c r="E102" s="55" t="s">
        <v>225</v>
      </c>
      <c r="O102" s="44" t="str">
        <f t="shared" si="4"/>
        <v>Global NRG Zrt.</v>
      </c>
      <c r="P102" s="44" t="str">
        <f t="shared" si="5"/>
        <v>25X-GLOBALNRGZRV</v>
      </c>
    </row>
    <row r="103" spans="4:16" x14ac:dyDescent="0.2">
      <c r="D103" s="54" t="s">
        <v>226</v>
      </c>
      <c r="E103" s="55" t="s">
        <v>227</v>
      </c>
      <c r="O103" s="44" t="str">
        <f t="shared" si="4"/>
        <v>goldgas GmbH</v>
      </c>
      <c r="P103" s="44" t="str">
        <f t="shared" si="5"/>
        <v>21X000000001108L</v>
      </c>
    </row>
    <row r="104" spans="4:16" x14ac:dyDescent="0.2">
      <c r="D104" s="54" t="s">
        <v>228</v>
      </c>
      <c r="E104" s="55" t="s">
        <v>229</v>
      </c>
      <c r="O104" s="44" t="str">
        <f t="shared" si="4"/>
        <v>Greenhouse Power GmbH</v>
      </c>
      <c r="P104" s="44" t="str">
        <f t="shared" si="5"/>
        <v>25X-GREENHOUSEPY</v>
      </c>
    </row>
    <row r="105" spans="4:16" x14ac:dyDescent="0.2">
      <c r="D105" s="54" t="s">
        <v>230</v>
      </c>
      <c r="E105" s="55" t="s">
        <v>231</v>
      </c>
      <c r="O105" s="44" t="str">
        <f t="shared" si="4"/>
        <v>Grünwelt Energie GmbH</v>
      </c>
      <c r="P105" s="44" t="str">
        <f t="shared" si="5"/>
        <v>14XGRUENWELT---5</v>
      </c>
    </row>
    <row r="106" spans="4:16" x14ac:dyDescent="0.2">
      <c r="D106" s="54" t="s">
        <v>106</v>
      </c>
      <c r="E106" s="55" t="s">
        <v>107</v>
      </c>
      <c r="O106" s="44" t="str">
        <f t="shared" si="4"/>
        <v>Gunvor International B.V., Amsterdam, Geneva Branch</v>
      </c>
      <c r="P106" s="44" t="str">
        <f t="shared" si="5"/>
        <v>12X-0000001807-W</v>
      </c>
    </row>
    <row r="107" spans="4:16" x14ac:dyDescent="0.2">
      <c r="D107" s="46" t="s">
        <v>232</v>
      </c>
      <c r="E107" s="55" t="s">
        <v>233</v>
      </c>
      <c r="O107" s="44" t="str">
        <f t="shared" si="4"/>
        <v>Gutmann GmbH</v>
      </c>
      <c r="P107" s="44" t="str">
        <f t="shared" si="5"/>
        <v>14YGUTMANN-----Z</v>
      </c>
    </row>
    <row r="108" spans="4:16" x14ac:dyDescent="0.2">
      <c r="D108" s="54" t="s">
        <v>234</v>
      </c>
      <c r="E108" s="55" t="s">
        <v>235</v>
      </c>
      <c r="O108" s="44" t="str">
        <f t="shared" si="4"/>
        <v>Hera Trading S.r.l.</v>
      </c>
      <c r="P108" s="44" t="str">
        <f t="shared" si="5"/>
        <v>26X00000001201-S</v>
      </c>
    </row>
    <row r="109" spans="4:16" x14ac:dyDescent="0.2">
      <c r="D109" s="54" t="s">
        <v>236</v>
      </c>
      <c r="E109" s="55" t="s">
        <v>237</v>
      </c>
      <c r="O109" s="44" t="str">
        <f t="shared" si="4"/>
        <v>Hrvatska elektroprivreda d.d.</v>
      </c>
      <c r="P109" s="44" t="str">
        <f t="shared" si="5"/>
        <v>31X-HEP-DD-----9</v>
      </c>
    </row>
    <row r="110" spans="4:16" x14ac:dyDescent="0.2">
      <c r="D110" s="54" t="s">
        <v>402</v>
      </c>
      <c r="E110" s="55" t="s">
        <v>324</v>
      </c>
      <c r="O110" s="44" t="str">
        <f t="shared" si="4"/>
        <v>illwerke vkw AG</v>
      </c>
      <c r="P110" s="44" t="str">
        <f t="shared" si="5"/>
        <v>13X-VKW-HANDEL-M</v>
      </c>
    </row>
    <row r="111" spans="4:16" x14ac:dyDescent="0.2">
      <c r="D111" s="54" t="s">
        <v>356</v>
      </c>
      <c r="E111" s="55" t="s">
        <v>357</v>
      </c>
      <c r="O111" s="44" t="str">
        <f t="shared" si="4"/>
        <v>In Commodities A/S</v>
      </c>
      <c r="P111" s="44" t="str">
        <f t="shared" si="5"/>
        <v>45X000000000043A</v>
      </c>
    </row>
    <row r="112" spans="4:16" x14ac:dyDescent="0.2">
      <c r="D112" s="54" t="s">
        <v>358</v>
      </c>
      <c r="E112" s="55" t="s">
        <v>359</v>
      </c>
      <c r="O112" s="44" t="str">
        <f t="shared" si="4"/>
        <v>INA-INDUSTRIJA NAFTE D.D.</v>
      </c>
      <c r="P112" s="44" t="str">
        <f t="shared" si="5"/>
        <v>31X-INA-HR-----T</v>
      </c>
    </row>
    <row r="113" spans="4:16" x14ac:dyDescent="0.2">
      <c r="D113" s="54" t="s">
        <v>439</v>
      </c>
      <c r="E113" s="55" t="s">
        <v>440</v>
      </c>
      <c r="O113" s="44" t="str">
        <f t="shared" si="4"/>
        <v>IREN MERCATO SPA</v>
      </c>
      <c r="P113" s="44" t="str">
        <f t="shared" si="5"/>
        <v>26X00000001321-F</v>
      </c>
    </row>
    <row r="114" spans="4:16" x14ac:dyDescent="0.2">
      <c r="D114" s="54" t="s">
        <v>238</v>
      </c>
      <c r="E114" s="55" t="s">
        <v>239</v>
      </c>
      <c r="O114" s="44" t="str">
        <f t="shared" si="4"/>
        <v>JAS Budapest Zrt.</v>
      </c>
      <c r="P114" s="44" t="str">
        <f t="shared" si="5"/>
        <v>15X-JAS--------X</v>
      </c>
    </row>
    <row r="115" spans="4:16" x14ac:dyDescent="0.2">
      <c r="D115" s="54" t="s">
        <v>240</v>
      </c>
      <c r="E115" s="55" t="s">
        <v>241</v>
      </c>
      <c r="O115" s="44" t="str">
        <f t="shared" si="4"/>
        <v>KEHAG Energiehandel GmbH</v>
      </c>
      <c r="P115" s="44" t="str">
        <f t="shared" si="5"/>
        <v>11XKEHAGEH-----S</v>
      </c>
    </row>
    <row r="116" spans="4:16" x14ac:dyDescent="0.2">
      <c r="D116" s="54" t="s">
        <v>360</v>
      </c>
      <c r="E116" s="46" t="s">
        <v>361</v>
      </c>
      <c r="O116" s="44" t="str">
        <f t="shared" si="4"/>
        <v>KELAG Energie &amp; Wärme GmbH</v>
      </c>
      <c r="P116" s="44" t="str">
        <f t="shared" si="5"/>
        <v>AT902209</v>
      </c>
    </row>
    <row r="117" spans="4:16" x14ac:dyDescent="0.2">
      <c r="D117" s="54" t="s">
        <v>108</v>
      </c>
      <c r="E117" s="55" t="s">
        <v>109</v>
      </c>
      <c r="O117" s="44" t="str">
        <f t="shared" si="4"/>
        <v>KELAG-Kärntner Elektrizitäts-Aktiengesellschaft</v>
      </c>
      <c r="P117" s="44" t="str">
        <f t="shared" si="5"/>
        <v>13XKAERNTEN0000X</v>
      </c>
    </row>
    <row r="118" spans="4:16" x14ac:dyDescent="0.2">
      <c r="D118" s="54" t="s">
        <v>110</v>
      </c>
      <c r="E118" s="55" t="s">
        <v>111</v>
      </c>
      <c r="O118" s="44" t="str">
        <f t="shared" si="4"/>
        <v>Koch Supply &amp; Trading SARL</v>
      </c>
      <c r="P118" s="44" t="str">
        <f t="shared" si="5"/>
        <v>21X000000001136G</v>
      </c>
    </row>
    <row r="119" spans="4:16" x14ac:dyDescent="0.2">
      <c r="D119" s="54" t="s">
        <v>242</v>
      </c>
      <c r="E119" s="55" t="s">
        <v>243</v>
      </c>
      <c r="O119" s="44" t="str">
        <f t="shared" si="4"/>
        <v>LCG Energy GmbH</v>
      </c>
      <c r="P119" s="44" t="str">
        <f t="shared" si="5"/>
        <v>11YW1-LCG-ENERG8</v>
      </c>
    </row>
    <row r="120" spans="4:16" x14ac:dyDescent="0.2">
      <c r="D120" s="54" t="s">
        <v>244</v>
      </c>
      <c r="E120" s="46" t="s">
        <v>245</v>
      </c>
      <c r="O120" s="44" t="str">
        <f t="shared" si="4"/>
        <v>Leu Energie Austria GmbH</v>
      </c>
      <c r="P120" s="44" t="str">
        <f t="shared" si="5"/>
        <v>AT901809</v>
      </c>
    </row>
    <row r="121" spans="4:16" x14ac:dyDescent="0.2">
      <c r="D121" s="54" t="s">
        <v>362</v>
      </c>
      <c r="E121" s="55" t="s">
        <v>363</v>
      </c>
      <c r="O121" s="44" t="str">
        <f t="shared" si="4"/>
        <v>Liechtensteinische Gasversorgung</v>
      </c>
      <c r="P121" s="44" t="str">
        <f t="shared" si="5"/>
        <v>12X-0000001943-N</v>
      </c>
    </row>
    <row r="122" spans="4:16" x14ac:dyDescent="0.2">
      <c r="D122" s="54" t="s">
        <v>246</v>
      </c>
      <c r="E122" s="46" t="s">
        <v>247</v>
      </c>
      <c r="O122" s="44" t="str">
        <f t="shared" si="4"/>
        <v>LINZ GAS Vertrieb GmbH &amp; Co KG</v>
      </c>
      <c r="P122" s="44" t="str">
        <f t="shared" si="5"/>
        <v>AT900429</v>
      </c>
    </row>
    <row r="123" spans="4:16" x14ac:dyDescent="0.2">
      <c r="D123" s="54" t="s">
        <v>364</v>
      </c>
      <c r="E123" s="55" t="s">
        <v>112</v>
      </c>
      <c r="O123" s="44" t="str">
        <f t="shared" si="4"/>
        <v>LINZ STROM GAS WÄRME GmbH</v>
      </c>
      <c r="P123" s="44" t="str">
        <f t="shared" si="5"/>
        <v>14XLINZSTROM-BG9</v>
      </c>
    </row>
    <row r="124" spans="4:16" x14ac:dyDescent="0.2">
      <c r="D124" s="54" t="s">
        <v>441</v>
      </c>
      <c r="E124" s="55" t="s">
        <v>442</v>
      </c>
      <c r="O124" s="44" t="str">
        <f t="shared" si="4"/>
        <v>LITASCO SA</v>
      </c>
      <c r="P124" s="44" t="str">
        <f t="shared" si="5"/>
        <v>59X-7-LITASCO-5Y</v>
      </c>
    </row>
    <row r="125" spans="4:16" x14ac:dyDescent="0.2">
      <c r="D125" s="54" t="s">
        <v>403</v>
      </c>
      <c r="E125" s="55" t="s">
        <v>404</v>
      </c>
      <c r="O125" s="44" t="str">
        <f t="shared" si="4"/>
        <v>Macquarie Products (Ireland) Limited</v>
      </c>
      <c r="P125" s="44" t="str">
        <f t="shared" si="5"/>
        <v>48X0000000002222</v>
      </c>
    </row>
    <row r="126" spans="4:16" x14ac:dyDescent="0.2">
      <c r="D126" s="54" t="s">
        <v>248</v>
      </c>
      <c r="E126" s="55" t="s">
        <v>249</v>
      </c>
      <c r="O126" s="44" t="str">
        <f t="shared" si="4"/>
        <v>Magyar Földgázkereskedö Zrt.</v>
      </c>
      <c r="P126" s="44" t="str">
        <f t="shared" si="5"/>
        <v>25X-EONFLDGZTRA9</v>
      </c>
    </row>
    <row r="127" spans="4:16" x14ac:dyDescent="0.2">
      <c r="D127" s="54" t="s">
        <v>250</v>
      </c>
      <c r="E127" s="55" t="s">
        <v>365</v>
      </c>
      <c r="O127" s="44" t="str">
        <f t="shared" si="4"/>
        <v>MAINGAU Energie GmbH</v>
      </c>
      <c r="P127" s="44" t="str">
        <f t="shared" si="5"/>
        <v>11XMAINGAU63179W</v>
      </c>
    </row>
    <row r="128" spans="4:16" x14ac:dyDescent="0.2">
      <c r="D128" s="54" t="s">
        <v>251</v>
      </c>
      <c r="E128" s="55" t="s">
        <v>252</v>
      </c>
      <c r="O128" s="44" t="str">
        <f t="shared" si="4"/>
        <v>MAXENERGY Austria Handels GmbH</v>
      </c>
      <c r="P128" s="44" t="str">
        <f t="shared" si="5"/>
        <v>14X----0000011-L</v>
      </c>
    </row>
    <row r="129" spans="4:16" x14ac:dyDescent="0.2">
      <c r="D129" s="54" t="s">
        <v>253</v>
      </c>
      <c r="E129" s="55" t="s">
        <v>254</v>
      </c>
      <c r="O129" s="44" t="str">
        <f t="shared" si="4"/>
        <v>McGas GmbH</v>
      </c>
      <c r="P129" s="44" t="str">
        <f t="shared" si="5"/>
        <v>14X----0000030-G</v>
      </c>
    </row>
    <row r="130" spans="4:16" x14ac:dyDescent="0.2">
      <c r="D130" s="54" t="s">
        <v>113</v>
      </c>
      <c r="E130" s="55" t="s">
        <v>114</v>
      </c>
      <c r="O130" s="44" t="str">
        <f t="shared" si="4"/>
        <v>Mercuria Energy Trading S.A.</v>
      </c>
      <c r="P130" s="44" t="str">
        <f t="shared" si="5"/>
        <v>12XMETSA-------C</v>
      </c>
    </row>
    <row r="131" spans="4:16" x14ac:dyDescent="0.2">
      <c r="D131" s="54" t="s">
        <v>255</v>
      </c>
      <c r="E131" s="55" t="s">
        <v>256</v>
      </c>
      <c r="O131" s="44" t="str">
        <f t="shared" si="4"/>
        <v>MET International AG</v>
      </c>
      <c r="P131" s="44" t="str">
        <f t="shared" si="5"/>
        <v>21X000000001134K</v>
      </c>
    </row>
    <row r="132" spans="4:16" x14ac:dyDescent="0.2">
      <c r="D132" s="54" t="s">
        <v>443</v>
      </c>
      <c r="E132" s="55" t="s">
        <v>444</v>
      </c>
      <c r="O132" s="44" t="str">
        <f t="shared" si="4"/>
        <v>MFT Energy A/S</v>
      </c>
      <c r="P132" s="44" t="str">
        <f t="shared" si="5"/>
        <v>23X--161129-ME-L</v>
      </c>
    </row>
    <row r="133" spans="4:16" x14ac:dyDescent="0.2">
      <c r="D133" s="54" t="s">
        <v>366</v>
      </c>
      <c r="E133" s="55" t="s">
        <v>367</v>
      </c>
      <c r="O133" s="44" t="str">
        <f t="shared" si="4"/>
        <v>MFGK Austria GmbH</v>
      </c>
      <c r="P133" s="44" t="str">
        <f t="shared" si="5"/>
        <v>25X-MFGKAUSTRI-L</v>
      </c>
    </row>
    <row r="134" spans="4:16" x14ac:dyDescent="0.2">
      <c r="D134" s="54" t="s">
        <v>115</v>
      </c>
      <c r="E134" s="55" t="s">
        <v>116</v>
      </c>
      <c r="O134" s="44" t="str">
        <f t="shared" si="4"/>
        <v>MND a.s.</v>
      </c>
      <c r="P134" s="44" t="str">
        <f t="shared" si="5"/>
        <v>27X-MND-GASTR--C</v>
      </c>
    </row>
    <row r="135" spans="4:16" x14ac:dyDescent="0.2">
      <c r="D135" s="54" t="s">
        <v>368</v>
      </c>
      <c r="E135" s="55" t="s">
        <v>369</v>
      </c>
      <c r="O135" s="44" t="str">
        <f t="shared" si="4"/>
        <v>MOL Commodity Trading Kft.</v>
      </c>
      <c r="P135" s="44" t="str">
        <f t="shared" si="5"/>
        <v>23X--140211MCT-E</v>
      </c>
    </row>
    <row r="136" spans="4:16" x14ac:dyDescent="0.2">
      <c r="D136" s="54" t="s">
        <v>257</v>
      </c>
      <c r="E136" s="55" t="s">
        <v>370</v>
      </c>
      <c r="O136" s="44" t="str">
        <f t="shared" si="4"/>
        <v>MONTANA Energie Handel AT GmbH</v>
      </c>
      <c r="P136" s="44" t="str">
        <f t="shared" si="5"/>
        <v>11XMONTANA-----R</v>
      </c>
    </row>
    <row r="137" spans="4:16" x14ac:dyDescent="0.2">
      <c r="D137" s="54" t="s">
        <v>258</v>
      </c>
      <c r="E137" s="55" t="s">
        <v>259</v>
      </c>
      <c r="O137" s="44" t="str">
        <f t="shared" si="4"/>
        <v>MyElectric Energievertriebs- und -dienstleistungs GmbH</v>
      </c>
      <c r="P137" s="44" t="str">
        <f t="shared" si="5"/>
        <v>14XMYELECTRIC-L8</v>
      </c>
    </row>
    <row r="138" spans="4:16" x14ac:dyDescent="0.2">
      <c r="D138" s="54" t="s">
        <v>260</v>
      </c>
      <c r="E138" s="55" t="s">
        <v>261</v>
      </c>
      <c r="O138" s="44" t="str">
        <f t="shared" si="4"/>
        <v>natGAS Aktiengesellschaft</v>
      </c>
      <c r="P138" s="44" t="str">
        <f t="shared" si="5"/>
        <v>21X000000001021X</v>
      </c>
    </row>
    <row r="139" spans="4:16" x14ac:dyDescent="0.2">
      <c r="D139" s="54" t="s">
        <v>405</v>
      </c>
      <c r="E139" s="55" t="s">
        <v>406</v>
      </c>
      <c r="O139" s="44" t="str">
        <f t="shared" si="4"/>
        <v>NET4GAS, s.r.o.</v>
      </c>
      <c r="P139" s="44" t="str">
        <f t="shared" si="5"/>
        <v>21X000000001304L</v>
      </c>
    </row>
    <row r="140" spans="4:16" x14ac:dyDescent="0.2">
      <c r="D140" s="54" t="s">
        <v>118</v>
      </c>
      <c r="E140" s="55" t="s">
        <v>119</v>
      </c>
      <c r="O140" s="44" t="str">
        <f t="shared" si="4"/>
        <v>NitrogenMuvek ZRT</v>
      </c>
      <c r="P140" s="44" t="str">
        <f t="shared" si="5"/>
        <v>39X50NITRO00000P</v>
      </c>
    </row>
    <row r="141" spans="4:16" x14ac:dyDescent="0.2">
      <c r="D141" s="46" t="s">
        <v>262</v>
      </c>
      <c r="E141" s="55" t="s">
        <v>263</v>
      </c>
      <c r="O141" s="44" t="str">
        <f t="shared" si="4"/>
        <v>NOVATEK GAS &amp; POWER GmbH</v>
      </c>
      <c r="P141" s="44" t="str">
        <f t="shared" si="5"/>
        <v>21X000000001141N</v>
      </c>
    </row>
    <row r="142" spans="4:16" x14ac:dyDescent="0.2">
      <c r="D142" s="46" t="s">
        <v>264</v>
      </c>
      <c r="E142" s="55" t="s">
        <v>371</v>
      </c>
      <c r="O142" s="44" t="str">
        <f t="shared" si="4"/>
        <v>oekostrom GmbH für Vertrieb, Planung und Energiedienstleistungen</v>
      </c>
      <c r="P142" s="44" t="str">
        <f t="shared" si="5"/>
        <v>14XOEKOSTROM-V-O</v>
      </c>
    </row>
    <row r="143" spans="4:16" x14ac:dyDescent="0.2">
      <c r="D143" s="46" t="s">
        <v>265</v>
      </c>
      <c r="E143" s="55" t="s">
        <v>266</v>
      </c>
      <c r="O143" s="44" t="str">
        <f t="shared" si="4"/>
        <v>Ompex AG</v>
      </c>
      <c r="P143" s="44" t="str">
        <f t="shared" si="5"/>
        <v>12XOMPEX-------F</v>
      </c>
    </row>
    <row r="144" spans="4:16" x14ac:dyDescent="0.2">
      <c r="D144" s="46" t="s">
        <v>120</v>
      </c>
      <c r="E144" s="55" t="s">
        <v>121</v>
      </c>
      <c r="O144" s="44" t="str">
        <f t="shared" si="4"/>
        <v>OMV Gas Marketing &amp; Trading GmbH</v>
      </c>
      <c r="P144" s="44" t="str">
        <f t="shared" si="5"/>
        <v>23X---------ECGA</v>
      </c>
    </row>
    <row r="145" spans="4:16" x14ac:dyDescent="0.2">
      <c r="D145" s="46" t="s">
        <v>372</v>
      </c>
      <c r="E145" s="55" t="s">
        <v>445</v>
      </c>
      <c r="O145" s="44" t="str">
        <f t="shared" si="4"/>
        <v>Open Energy Platform AG</v>
      </c>
      <c r="P145" s="44" t="str">
        <f t="shared" si="5"/>
        <v>23X--150720-OE-1</v>
      </c>
    </row>
    <row r="146" spans="4:16" x14ac:dyDescent="0.2">
      <c r="D146" s="46" t="s">
        <v>267</v>
      </c>
      <c r="E146" s="55" t="s">
        <v>268</v>
      </c>
      <c r="O146" s="44" t="str">
        <f t="shared" si="4"/>
        <v>Panrusgáz Gázkereskedelmi Zrt.</v>
      </c>
      <c r="P146" s="44" t="str">
        <f t="shared" si="5"/>
        <v>39X50PANRUS00001</v>
      </c>
    </row>
    <row r="147" spans="4:16" x14ac:dyDescent="0.2">
      <c r="D147" s="46" t="s">
        <v>269</v>
      </c>
      <c r="E147" s="55" t="s">
        <v>122</v>
      </c>
      <c r="O147" s="44" t="str">
        <f t="shared" si="4"/>
        <v>PGNiG Supply &amp; Trading GmbH</v>
      </c>
      <c r="P147" s="44" t="str">
        <f t="shared" si="5"/>
        <v>21X000000001130S</v>
      </c>
    </row>
    <row r="148" spans="4:16" x14ac:dyDescent="0.2">
      <c r="D148" s="46" t="s">
        <v>373</v>
      </c>
      <c r="E148" s="55" t="s">
        <v>374</v>
      </c>
      <c r="O148" s="44" t="str">
        <f t="shared" si="4"/>
        <v>PPD Global SA</v>
      </c>
      <c r="P148" s="44" t="str">
        <f t="shared" si="5"/>
        <v>23X--171026--P-M</v>
      </c>
    </row>
    <row r="149" spans="4:16" x14ac:dyDescent="0.2">
      <c r="D149" s="46" t="s">
        <v>270</v>
      </c>
      <c r="E149" s="55" t="s">
        <v>122</v>
      </c>
      <c r="O149" s="44" t="str">
        <f t="shared" si="4"/>
        <v>PST Europe Sales GmbH</v>
      </c>
      <c r="P149" s="44" t="str">
        <f t="shared" si="5"/>
        <v>21X000000001130S</v>
      </c>
    </row>
    <row r="150" spans="4:16" x14ac:dyDescent="0.2">
      <c r="D150" s="46" t="s">
        <v>375</v>
      </c>
      <c r="E150" s="55" t="s">
        <v>123</v>
      </c>
      <c r="O150" s="44" t="str">
        <f t="shared" ref="O150:O213" si="6">IF($D150="","",IF($E$7="Firmenname",D150,E150))</f>
        <v>RAG Austria AG</v>
      </c>
      <c r="P150" s="44" t="str">
        <f t="shared" si="5"/>
        <v>23X----100225-1C</v>
      </c>
    </row>
    <row r="151" spans="4:16" x14ac:dyDescent="0.2">
      <c r="D151" s="46" t="s">
        <v>271</v>
      </c>
      <c r="E151" s="46" t="s">
        <v>272</v>
      </c>
      <c r="O151" s="44" t="str">
        <f t="shared" si="6"/>
        <v>redgas GmbH</v>
      </c>
      <c r="P151" s="44" t="str">
        <f t="shared" si="5"/>
        <v>AT901539</v>
      </c>
    </row>
    <row r="152" spans="4:16" x14ac:dyDescent="0.2">
      <c r="D152" s="46" t="s">
        <v>407</v>
      </c>
      <c r="E152" s="55" t="s">
        <v>408</v>
      </c>
      <c r="O152" s="44" t="str">
        <f t="shared" si="6"/>
        <v>Repower AG</v>
      </c>
      <c r="P152" s="44" t="str">
        <f t="shared" si="5"/>
        <v>12XRAETIA-E-H--D</v>
      </c>
    </row>
    <row r="153" spans="4:16" x14ac:dyDescent="0.2">
      <c r="D153" s="46" t="s">
        <v>273</v>
      </c>
      <c r="E153" s="55" t="s">
        <v>274</v>
      </c>
      <c r="O153" s="44" t="str">
        <f t="shared" si="6"/>
        <v>Repower Italia S.p.A.</v>
      </c>
      <c r="P153" s="44" t="str">
        <f t="shared" si="5"/>
        <v>12XREZIA-ITA---K</v>
      </c>
    </row>
    <row r="154" spans="4:16" x14ac:dyDescent="0.2">
      <c r="D154" s="46" t="s">
        <v>275</v>
      </c>
      <c r="E154" s="55" t="s">
        <v>276</v>
      </c>
      <c r="O154" s="44" t="str">
        <f t="shared" si="6"/>
        <v>RhönEnergie Fulda GmbH</v>
      </c>
      <c r="P154" s="44" t="str">
        <f t="shared" si="5"/>
        <v>11XUEWAG-------G</v>
      </c>
    </row>
    <row r="155" spans="4:16" x14ac:dyDescent="0.2">
      <c r="D155" s="46" t="s">
        <v>277</v>
      </c>
      <c r="E155" s="55" t="s">
        <v>376</v>
      </c>
      <c r="O155" s="44" t="str">
        <f t="shared" si="6"/>
        <v>Roma Gas &amp; Power S.p.A.</v>
      </c>
      <c r="P155" s="44" t="str">
        <f t="shared" si="5"/>
        <v>26X00000106231-F</v>
      </c>
    </row>
    <row r="156" spans="4:16" x14ac:dyDescent="0.2">
      <c r="D156" s="46" t="s">
        <v>69</v>
      </c>
      <c r="E156" s="55" t="s">
        <v>124</v>
      </c>
      <c r="O156" s="44" t="str">
        <f t="shared" si="6"/>
        <v>RWE Supply &amp; Trading GmbH</v>
      </c>
      <c r="P156" s="44" t="str">
        <f t="shared" si="5"/>
        <v>21X000000001033Q</v>
      </c>
    </row>
    <row r="157" spans="4:16" x14ac:dyDescent="0.2">
      <c r="D157" s="46" t="s">
        <v>70</v>
      </c>
      <c r="E157" s="55" t="s">
        <v>125</v>
      </c>
      <c r="O157" s="44" t="str">
        <f t="shared" si="6"/>
        <v>Salzburg AG für Energie, Verkehr und Telekommunikation</v>
      </c>
      <c r="P157" s="44" t="str">
        <f t="shared" si="5"/>
        <v>14XSALZBURGAG-B8</v>
      </c>
    </row>
    <row r="158" spans="4:16" x14ac:dyDescent="0.2">
      <c r="D158" s="46" t="s">
        <v>278</v>
      </c>
      <c r="E158" s="55" t="s">
        <v>279</v>
      </c>
      <c r="O158" s="44" t="str">
        <f t="shared" si="6"/>
        <v>schlaustrom GmbH</v>
      </c>
      <c r="P158" s="44" t="str">
        <f t="shared" si="5"/>
        <v>14X----0000008-4</v>
      </c>
    </row>
    <row r="159" spans="4:16" x14ac:dyDescent="0.2">
      <c r="D159" s="46" t="s">
        <v>409</v>
      </c>
      <c r="E159" s="55" t="s">
        <v>410</v>
      </c>
      <c r="O159" s="44" t="str">
        <f t="shared" si="6"/>
        <v>Shell Energy Europe BV</v>
      </c>
      <c r="P159" s="44" t="str">
        <f t="shared" si="5"/>
        <v>21X000000001032S</v>
      </c>
    </row>
    <row r="160" spans="4:16" x14ac:dyDescent="0.2">
      <c r="D160" s="46" t="s">
        <v>126</v>
      </c>
      <c r="E160" s="55" t="s">
        <v>127</v>
      </c>
      <c r="O160" s="44" t="str">
        <f t="shared" si="6"/>
        <v>Shell Energy Europe ltd</v>
      </c>
      <c r="P160" s="44" t="str">
        <f t="shared" si="5"/>
        <v>11XSHELLTRADINGZ</v>
      </c>
    </row>
    <row r="161" spans="4:16" x14ac:dyDescent="0.2">
      <c r="D161" s="46" t="s">
        <v>280</v>
      </c>
      <c r="E161" s="55" t="s">
        <v>281</v>
      </c>
      <c r="O161" s="44" t="str">
        <f t="shared" si="6"/>
        <v>Slovenský plynárenský priemysel, a.s.</v>
      </c>
      <c r="P161" s="44" t="str">
        <f t="shared" ref="P161:P224" si="7">IF($D161="","",IF($E$7="Firmenname",E161,D161))</f>
        <v>24X-SPP-SK-123-5</v>
      </c>
    </row>
    <row r="162" spans="4:16" x14ac:dyDescent="0.2">
      <c r="D162" s="46" t="s">
        <v>282</v>
      </c>
      <c r="E162" s="55" t="s">
        <v>283</v>
      </c>
      <c r="O162" s="44" t="str">
        <f t="shared" si="6"/>
        <v>Sorgenia Trading S.p.A.</v>
      </c>
      <c r="P162" s="44" t="str">
        <f t="shared" si="7"/>
        <v>17X100A100I009IC</v>
      </c>
    </row>
    <row r="163" spans="4:16" x14ac:dyDescent="0.2">
      <c r="D163" s="46" t="s">
        <v>284</v>
      </c>
      <c r="E163" s="55" t="s">
        <v>285</v>
      </c>
      <c r="O163" s="44" t="str">
        <f t="shared" si="6"/>
        <v>Spigas s.r.l.</v>
      </c>
      <c r="P163" s="44" t="str">
        <f t="shared" si="7"/>
        <v>21X000000001073E</v>
      </c>
    </row>
    <row r="164" spans="4:16" x14ac:dyDescent="0.2">
      <c r="D164" s="46" t="s">
        <v>411</v>
      </c>
      <c r="E164" s="46" t="s">
        <v>412</v>
      </c>
      <c r="O164" s="44" t="str">
        <f t="shared" si="6"/>
        <v>Spotty Smart Energy Partner GmbH</v>
      </c>
      <c r="P164" s="44" t="str">
        <f t="shared" si="7"/>
        <v>AT902279</v>
      </c>
    </row>
    <row r="165" spans="4:16" x14ac:dyDescent="0.2">
      <c r="D165" s="46" t="s">
        <v>286</v>
      </c>
      <c r="E165" s="55" t="s">
        <v>287</v>
      </c>
      <c r="O165" s="44" t="str">
        <f t="shared" si="6"/>
        <v>Stadtbetriebe Steyr GmbH</v>
      </c>
      <c r="P165" s="44" t="str">
        <f t="shared" si="7"/>
        <v>25X-STADTBETRIER</v>
      </c>
    </row>
    <row r="166" spans="4:16" x14ac:dyDescent="0.2">
      <c r="D166" s="46" t="s">
        <v>413</v>
      </c>
      <c r="E166" s="55" t="s">
        <v>414</v>
      </c>
      <c r="O166" s="44" t="str">
        <f t="shared" si="6"/>
        <v>Stadtwerke Augsburg Energie GmbH</v>
      </c>
      <c r="P166" s="44" t="str">
        <f t="shared" si="7"/>
        <v>11XSWAUGSBURG--9</v>
      </c>
    </row>
    <row r="167" spans="4:16" x14ac:dyDescent="0.2">
      <c r="D167" s="46" t="s">
        <v>288</v>
      </c>
      <c r="E167" s="55" t="s">
        <v>289</v>
      </c>
      <c r="O167" s="44" t="str">
        <f t="shared" si="6"/>
        <v>Stadtwerke Bietigheim-Bissingen GmbH</v>
      </c>
      <c r="P167" s="44" t="str">
        <f t="shared" si="7"/>
        <v>11YW1-BIEBI-INTF</v>
      </c>
    </row>
    <row r="168" spans="4:16" x14ac:dyDescent="0.2">
      <c r="D168" s="46" t="s">
        <v>290</v>
      </c>
      <c r="E168" s="46" t="s">
        <v>291</v>
      </c>
      <c r="O168" s="44" t="str">
        <f t="shared" si="6"/>
        <v>Stadtwerke Bregenz GmbH</v>
      </c>
      <c r="P168" s="44" t="str">
        <f t="shared" si="7"/>
        <v>AT645019</v>
      </c>
    </row>
    <row r="169" spans="4:16" x14ac:dyDescent="0.2">
      <c r="D169" s="46" t="s">
        <v>292</v>
      </c>
      <c r="E169" s="55" t="s">
        <v>293</v>
      </c>
      <c r="O169" s="44" t="str">
        <f t="shared" si="6"/>
        <v>Stadtwerke Kapfenberg GmbH</v>
      </c>
      <c r="P169" s="44" t="str">
        <f t="shared" si="7"/>
        <v>14XKAPFENBERG-LK</v>
      </c>
    </row>
    <row r="170" spans="4:16" x14ac:dyDescent="0.2">
      <c r="D170" s="46" t="s">
        <v>446</v>
      </c>
      <c r="E170" s="46" t="s">
        <v>447</v>
      </c>
      <c r="O170" s="44" t="str">
        <f t="shared" si="6"/>
        <v>Stadtwerke Klagenfurt AG</v>
      </c>
      <c r="P170" s="44" t="str">
        <f t="shared" si="7"/>
        <v>AT902299</v>
      </c>
    </row>
    <row r="171" spans="4:16" x14ac:dyDescent="0.2">
      <c r="D171" s="46" t="s">
        <v>294</v>
      </c>
      <c r="E171" s="46" t="s">
        <v>295</v>
      </c>
      <c r="O171" s="44" t="str">
        <f t="shared" si="6"/>
        <v>Stadtwerke Leoben</v>
      </c>
      <c r="P171" s="44" t="str">
        <f t="shared" si="7"/>
        <v>AT900299</v>
      </c>
    </row>
    <row r="172" spans="4:16" x14ac:dyDescent="0.2">
      <c r="D172" s="46" t="s">
        <v>296</v>
      </c>
      <c r="E172" s="55" t="s">
        <v>297</v>
      </c>
      <c r="O172" s="44" t="str">
        <f t="shared" si="6"/>
        <v>Sturm Energie GmbH</v>
      </c>
      <c r="P172" s="44" t="str">
        <f t="shared" si="7"/>
        <v>14YSTURMENERGIE1</v>
      </c>
    </row>
    <row r="173" spans="4:16" x14ac:dyDescent="0.2">
      <c r="D173" s="46" t="s">
        <v>298</v>
      </c>
      <c r="E173" s="55" t="s">
        <v>299</v>
      </c>
      <c r="O173" s="44" t="str">
        <f t="shared" si="6"/>
        <v>Südwestdeutsche Stromhandels GmbH</v>
      </c>
      <c r="P173" s="44" t="str">
        <f t="shared" si="7"/>
        <v>11XSUEDWESTSTRO8</v>
      </c>
    </row>
    <row r="174" spans="4:16" x14ac:dyDescent="0.2">
      <c r="D174" s="46" t="s">
        <v>300</v>
      </c>
      <c r="E174" s="55" t="s">
        <v>301</v>
      </c>
      <c r="O174" s="44" t="str">
        <f t="shared" si="6"/>
        <v>SWITCH Energievertriebsgesellschaft mbH</v>
      </c>
      <c r="P174" s="44" t="str">
        <f t="shared" si="7"/>
        <v>14XSWITCH-GMBH0J</v>
      </c>
    </row>
    <row r="175" spans="4:16" x14ac:dyDescent="0.2">
      <c r="D175" s="46" t="s">
        <v>302</v>
      </c>
      <c r="E175" s="55" t="s">
        <v>303</v>
      </c>
      <c r="O175" s="44" t="str">
        <f t="shared" si="6"/>
        <v>TERAWATT International Stromhandelsgesellschaft m.b.H</v>
      </c>
      <c r="P175" s="44" t="str">
        <f t="shared" si="7"/>
        <v>14XTERAWATT000BA</v>
      </c>
    </row>
    <row r="176" spans="4:16" x14ac:dyDescent="0.2">
      <c r="D176" s="46" t="s">
        <v>534</v>
      </c>
      <c r="E176" s="55" t="s">
        <v>304</v>
      </c>
      <c r="O176" s="44" t="str">
        <f t="shared" si="6"/>
        <v>TIGAS-Wärme Tirol GmbH</v>
      </c>
      <c r="P176" s="44" t="str">
        <f t="shared" si="7"/>
        <v>25X-TIGAS-ERDGAG</v>
      </c>
    </row>
    <row r="177" spans="4:16" x14ac:dyDescent="0.2">
      <c r="D177" s="46" t="s">
        <v>415</v>
      </c>
      <c r="E177" s="55" t="s">
        <v>416</v>
      </c>
      <c r="O177" s="44" t="str">
        <f t="shared" si="6"/>
        <v>Tinmar Energy SA</v>
      </c>
      <c r="P177" s="44" t="str">
        <f t="shared" si="7"/>
        <v>30XROTINMAREN--M</v>
      </c>
    </row>
    <row r="178" spans="4:16" x14ac:dyDescent="0.2">
      <c r="D178" s="46" t="s">
        <v>305</v>
      </c>
      <c r="E178" s="55" t="s">
        <v>306</v>
      </c>
      <c r="O178" s="44" t="str">
        <f t="shared" si="6"/>
        <v>TopEnergy Service GmbH</v>
      </c>
      <c r="P178" s="44" t="str">
        <f t="shared" si="7"/>
        <v>14XTOPENERGY-XX0</v>
      </c>
    </row>
    <row r="179" spans="4:16" x14ac:dyDescent="0.2">
      <c r="D179" s="46" t="s">
        <v>307</v>
      </c>
      <c r="E179" s="55" t="s">
        <v>308</v>
      </c>
      <c r="O179" s="44" t="str">
        <f t="shared" si="6"/>
        <v>Total Gas &amp; Power Limited</v>
      </c>
      <c r="P179" s="44" t="str">
        <f t="shared" si="7"/>
        <v>11XTOTAL-------8</v>
      </c>
    </row>
    <row r="180" spans="4:16" x14ac:dyDescent="0.2">
      <c r="D180" s="46" t="s">
        <v>377</v>
      </c>
      <c r="E180" s="55" t="s">
        <v>378</v>
      </c>
      <c r="O180" s="44" t="str">
        <f t="shared" si="6"/>
        <v>Trafigura Trading (Europe) Sàrl</v>
      </c>
      <c r="P180" s="44" t="str">
        <f t="shared" si="7"/>
        <v>12X-0000001967-3</v>
      </c>
    </row>
    <row r="181" spans="4:16" x14ac:dyDescent="0.2">
      <c r="D181" s="46" t="s">
        <v>309</v>
      </c>
      <c r="E181" s="55" t="s">
        <v>310</v>
      </c>
      <c r="O181" s="44" t="str">
        <f t="shared" si="6"/>
        <v>Trans Austria Gasleitung GmbH</v>
      </c>
      <c r="P181" s="44" t="str">
        <f t="shared" si="7"/>
        <v>21X-AT-C-A0A0A-B</v>
      </c>
    </row>
    <row r="182" spans="4:16" x14ac:dyDescent="0.2">
      <c r="D182" s="46" t="s">
        <v>53</v>
      </c>
      <c r="E182" s="55" t="s">
        <v>79</v>
      </c>
      <c r="O182" s="44" t="str">
        <f t="shared" si="6"/>
        <v>Uniper Energy Storage GmbH</v>
      </c>
      <c r="P182" s="44" t="str">
        <f t="shared" si="7"/>
        <v>21X000000001127H</v>
      </c>
    </row>
    <row r="183" spans="4:16" x14ac:dyDescent="0.2">
      <c r="D183" s="46" t="s">
        <v>311</v>
      </c>
      <c r="E183" s="55" t="s">
        <v>312</v>
      </c>
      <c r="O183" s="44" t="str">
        <f t="shared" si="6"/>
        <v>Uniper Global Commodities SE</v>
      </c>
      <c r="P183" s="44" t="str">
        <f t="shared" si="7"/>
        <v>11XEON-H-------8</v>
      </c>
    </row>
    <row r="184" spans="4:16" x14ac:dyDescent="0.2">
      <c r="D184" s="46" t="s">
        <v>313</v>
      </c>
      <c r="E184" s="55" t="s">
        <v>314</v>
      </c>
      <c r="O184" s="44" t="str">
        <f t="shared" si="6"/>
        <v>Utilità S.p.A.</v>
      </c>
      <c r="P184" s="44" t="str">
        <f t="shared" si="7"/>
        <v>26X00000012091-Q</v>
      </c>
    </row>
    <row r="185" spans="4:16" x14ac:dyDescent="0.2">
      <c r="D185" s="46" t="s">
        <v>129</v>
      </c>
      <c r="E185" s="55" t="s">
        <v>130</v>
      </c>
      <c r="O185" s="44" t="str">
        <f t="shared" si="6"/>
        <v>Vattenfall Energy Trading GmbH</v>
      </c>
      <c r="P185" s="44" t="str">
        <f t="shared" si="7"/>
        <v>11XVE-TRADING--X</v>
      </c>
    </row>
    <row r="186" spans="4:16" x14ac:dyDescent="0.2">
      <c r="D186" s="46" t="s">
        <v>315</v>
      </c>
      <c r="E186" s="55" t="s">
        <v>316</v>
      </c>
      <c r="O186" s="44" t="str">
        <f t="shared" si="6"/>
        <v>VERBUND AG</v>
      </c>
      <c r="P186" s="44" t="str">
        <f t="shared" si="7"/>
        <v>13X-APC--------I</v>
      </c>
    </row>
    <row r="187" spans="4:16" x14ac:dyDescent="0.2">
      <c r="D187" s="46" t="s">
        <v>448</v>
      </c>
      <c r="E187" s="55" t="s">
        <v>131</v>
      </c>
      <c r="O187" s="44" t="str">
        <f t="shared" si="6"/>
        <v>VERBUND Energy4Business GmbH</v>
      </c>
      <c r="P187" s="44" t="str">
        <f t="shared" si="7"/>
        <v>13XVERBUND1234-P</v>
      </c>
    </row>
    <row r="188" spans="4:16" x14ac:dyDescent="0.2">
      <c r="D188" s="46" t="s">
        <v>317</v>
      </c>
      <c r="E188" s="55" t="s">
        <v>318</v>
      </c>
      <c r="O188" s="44" t="str">
        <f t="shared" si="6"/>
        <v>Verbund Thermal Power Gmbh &amp; Co KG in Liqu.</v>
      </c>
      <c r="P188" s="44" t="str">
        <f t="shared" si="7"/>
        <v>25X-VERBUNDTHERI</v>
      </c>
    </row>
    <row r="189" spans="4:16" x14ac:dyDescent="0.2">
      <c r="D189" s="46" t="s">
        <v>319</v>
      </c>
      <c r="E189" s="55" t="s">
        <v>379</v>
      </c>
      <c r="O189" s="44" t="str">
        <f t="shared" si="6"/>
        <v>Vitalis Handels GmbH</v>
      </c>
      <c r="P189" s="44" t="str">
        <f t="shared" si="7"/>
        <v>14X-VITALIS----1</v>
      </c>
    </row>
    <row r="190" spans="4:16" x14ac:dyDescent="0.2">
      <c r="D190" s="46" t="s">
        <v>132</v>
      </c>
      <c r="E190" s="55" t="s">
        <v>133</v>
      </c>
      <c r="O190" s="44" t="str">
        <f t="shared" si="6"/>
        <v>Vitol SA</v>
      </c>
      <c r="P190" s="44" t="str">
        <f t="shared" si="7"/>
        <v>23XVITOLSA-----3</v>
      </c>
    </row>
    <row r="191" spans="4:16" x14ac:dyDescent="0.2">
      <c r="D191" s="46" t="s">
        <v>321</v>
      </c>
      <c r="E191" s="55" t="s">
        <v>449</v>
      </c>
      <c r="O191" s="44" t="str">
        <f t="shared" si="6"/>
        <v>VNG Austria GmbH</v>
      </c>
      <c r="P191" s="44" t="str">
        <f t="shared" si="7"/>
        <v>25X-VNGAUSTRIAGL</v>
      </c>
    </row>
    <row r="192" spans="4:16" x14ac:dyDescent="0.2">
      <c r="D192" s="46" t="s">
        <v>380</v>
      </c>
      <c r="E192" s="55" t="s">
        <v>320</v>
      </c>
      <c r="O192" s="44" t="str">
        <f t="shared" si="6"/>
        <v>VNG Handel &amp; Vertrieb GmbH</v>
      </c>
      <c r="P192" s="44" t="str">
        <f t="shared" si="7"/>
        <v>23XVNGAG-------P</v>
      </c>
    </row>
    <row r="193" spans="4:16" x14ac:dyDescent="0.2">
      <c r="D193" s="46" t="s">
        <v>322</v>
      </c>
      <c r="E193" s="55" t="s">
        <v>323</v>
      </c>
      <c r="O193" s="44" t="str">
        <f t="shared" si="6"/>
        <v>Voestalpine Rohstoffbeschaffungs GmbH</v>
      </c>
      <c r="P193" s="44" t="str">
        <f t="shared" si="7"/>
        <v>25X-VOESTALPINEP</v>
      </c>
    </row>
    <row r="194" spans="4:16" x14ac:dyDescent="0.2">
      <c r="D194" s="46" t="s">
        <v>381</v>
      </c>
      <c r="E194" s="55" t="s">
        <v>382</v>
      </c>
      <c r="O194" s="44" t="str">
        <f t="shared" si="6"/>
        <v>WIEE Hungary Kft.</v>
      </c>
      <c r="P194" s="44" t="str">
        <f t="shared" si="7"/>
        <v>39XWIEEHUNGARIAQ</v>
      </c>
    </row>
    <row r="195" spans="4:16" x14ac:dyDescent="0.2">
      <c r="D195" s="46" t="s">
        <v>71</v>
      </c>
      <c r="E195" s="55" t="s">
        <v>134</v>
      </c>
      <c r="O195" s="44" t="str">
        <f t="shared" si="6"/>
        <v>Wien Energie GmbH</v>
      </c>
      <c r="P195" s="44" t="str">
        <f t="shared" si="7"/>
        <v>25X-WIENENERGIEN</v>
      </c>
    </row>
    <row r="196" spans="4:16" x14ac:dyDescent="0.2">
      <c r="D196" s="46" t="s">
        <v>325</v>
      </c>
      <c r="E196" s="55" t="s">
        <v>326</v>
      </c>
      <c r="O196" s="44" t="str">
        <f t="shared" si="6"/>
        <v>WIEN ENERGIE Vertrieb GmbH &amp; Co KG</v>
      </c>
      <c r="P196" s="44" t="str">
        <f t="shared" si="7"/>
        <v>14XWIENSTR-ENER0</v>
      </c>
    </row>
    <row r="197" spans="4:16" x14ac:dyDescent="0.2">
      <c r="D197" s="46" t="s">
        <v>72</v>
      </c>
      <c r="E197" s="55" t="s">
        <v>135</v>
      </c>
      <c r="O197" s="44" t="str">
        <f t="shared" si="6"/>
        <v>WINGAS GmbH</v>
      </c>
      <c r="P197" s="44" t="str">
        <f t="shared" si="7"/>
        <v>23XWINGASGMBH--Y</v>
      </c>
    </row>
    <row r="198" spans="4:16" x14ac:dyDescent="0.2">
      <c r="D198" s="46" t="s">
        <v>327</v>
      </c>
      <c r="E198" s="55" t="s">
        <v>328</v>
      </c>
      <c r="O198" s="44" t="str">
        <f t="shared" si="6"/>
        <v>Worldenergy SA</v>
      </c>
      <c r="P198" s="44" t="str">
        <f t="shared" si="7"/>
        <v>25X-WORLDENERGYY</v>
      </c>
    </row>
    <row r="199" spans="4:16" x14ac:dyDescent="0.2">
      <c r="D199" s="46" t="s">
        <v>450</v>
      </c>
      <c r="E199" s="55" t="s">
        <v>451</v>
      </c>
      <c r="O199" s="44" t="str">
        <f t="shared" si="6"/>
        <v>ZSE Energia, a.s.</v>
      </c>
      <c r="P199" s="44" t="str">
        <f t="shared" si="7"/>
        <v>24XZSE---------Z</v>
      </c>
    </row>
    <row r="200" spans="4:16" x14ac:dyDescent="0.2">
      <c r="D200" s="46"/>
      <c r="E200" s="46"/>
      <c r="O200" s="44" t="str">
        <f t="shared" si="6"/>
        <v/>
      </c>
      <c r="P200" s="44" t="str">
        <f t="shared" si="7"/>
        <v/>
      </c>
    </row>
    <row r="201" spans="4:16" x14ac:dyDescent="0.2">
      <c r="D201" s="46"/>
      <c r="E201" s="46"/>
      <c r="O201" s="44" t="str">
        <f t="shared" si="6"/>
        <v/>
      </c>
      <c r="P201" s="44" t="str">
        <f t="shared" si="7"/>
        <v/>
      </c>
    </row>
    <row r="202" spans="4:16" x14ac:dyDescent="0.2">
      <c r="D202" s="46"/>
      <c r="E202" s="46"/>
      <c r="O202" s="44" t="str">
        <f t="shared" si="6"/>
        <v/>
      </c>
      <c r="P202" s="44" t="str">
        <f t="shared" si="7"/>
        <v/>
      </c>
    </row>
    <row r="203" spans="4:16" x14ac:dyDescent="0.2">
      <c r="D203" s="46"/>
      <c r="E203" s="46"/>
      <c r="O203" s="44" t="str">
        <f t="shared" si="6"/>
        <v/>
      </c>
      <c r="P203" s="44" t="str">
        <f t="shared" si="7"/>
        <v/>
      </c>
    </row>
    <row r="204" spans="4:16" x14ac:dyDescent="0.2">
      <c r="D204" s="46"/>
      <c r="E204" s="46"/>
      <c r="O204" s="44" t="str">
        <f t="shared" si="6"/>
        <v/>
      </c>
      <c r="P204" s="44" t="str">
        <f t="shared" si="7"/>
        <v/>
      </c>
    </row>
    <row r="205" spans="4:16" x14ac:dyDescent="0.2">
      <c r="D205" s="46"/>
      <c r="E205" s="46"/>
      <c r="O205" s="44" t="str">
        <f t="shared" si="6"/>
        <v/>
      </c>
      <c r="P205" s="44" t="str">
        <f t="shared" si="7"/>
        <v/>
      </c>
    </row>
    <row r="206" spans="4:16" x14ac:dyDescent="0.2">
      <c r="D206" s="46"/>
      <c r="E206" s="46"/>
      <c r="O206" s="44" t="str">
        <f t="shared" si="6"/>
        <v/>
      </c>
      <c r="P206" s="44" t="str">
        <f t="shared" si="7"/>
        <v/>
      </c>
    </row>
    <row r="207" spans="4:16" x14ac:dyDescent="0.2">
      <c r="D207" s="46"/>
      <c r="E207" s="46"/>
      <c r="O207" s="44" t="str">
        <f t="shared" si="6"/>
        <v/>
      </c>
      <c r="P207" s="44" t="str">
        <f t="shared" si="7"/>
        <v/>
      </c>
    </row>
    <row r="208" spans="4:16" x14ac:dyDescent="0.2">
      <c r="D208" s="46"/>
      <c r="E208" s="46"/>
      <c r="O208" s="44" t="str">
        <f t="shared" si="6"/>
        <v/>
      </c>
      <c r="P208" s="44" t="str">
        <f t="shared" si="7"/>
        <v/>
      </c>
    </row>
    <row r="209" spans="4:16" x14ac:dyDescent="0.2">
      <c r="D209" s="46"/>
      <c r="E209" s="46"/>
      <c r="O209" s="44" t="str">
        <f t="shared" si="6"/>
        <v/>
      </c>
      <c r="P209" s="44" t="str">
        <f t="shared" si="7"/>
        <v/>
      </c>
    </row>
    <row r="210" spans="4:16" x14ac:dyDescent="0.2">
      <c r="D210" s="46"/>
      <c r="E210" s="46"/>
      <c r="O210" s="44" t="str">
        <f t="shared" si="6"/>
        <v/>
      </c>
      <c r="P210" s="44" t="str">
        <f t="shared" si="7"/>
        <v/>
      </c>
    </row>
    <row r="211" spans="4:16" x14ac:dyDescent="0.2">
      <c r="D211" s="46"/>
      <c r="E211" s="46"/>
      <c r="O211" s="44" t="str">
        <f t="shared" si="6"/>
        <v/>
      </c>
      <c r="P211" s="44" t="str">
        <f t="shared" si="7"/>
        <v/>
      </c>
    </row>
    <row r="212" spans="4:16" x14ac:dyDescent="0.2">
      <c r="D212" s="46"/>
      <c r="E212" s="46"/>
      <c r="O212" s="44" t="str">
        <f t="shared" si="6"/>
        <v/>
      </c>
      <c r="P212" s="44" t="str">
        <f t="shared" si="7"/>
        <v/>
      </c>
    </row>
    <row r="213" spans="4:16" x14ac:dyDescent="0.2">
      <c r="D213" s="46"/>
      <c r="E213" s="46"/>
      <c r="O213" s="44" t="str">
        <f t="shared" si="6"/>
        <v/>
      </c>
      <c r="P213" s="44" t="str">
        <f t="shared" si="7"/>
        <v/>
      </c>
    </row>
    <row r="214" spans="4:16" x14ac:dyDescent="0.2">
      <c r="D214" s="46"/>
      <c r="E214" s="46"/>
      <c r="O214" s="44" t="str">
        <f t="shared" ref="O214:O250" si="8">IF($D214="","",IF($E$7="Firmenname",D214,E214))</f>
        <v/>
      </c>
      <c r="P214" s="44" t="str">
        <f t="shared" si="7"/>
        <v/>
      </c>
    </row>
    <row r="215" spans="4:16" x14ac:dyDescent="0.2">
      <c r="D215" s="46"/>
      <c r="E215" s="46"/>
      <c r="O215" s="44" t="str">
        <f t="shared" si="8"/>
        <v/>
      </c>
      <c r="P215" s="44" t="str">
        <f t="shared" si="7"/>
        <v/>
      </c>
    </row>
    <row r="216" spans="4:16" x14ac:dyDescent="0.2">
      <c r="D216" s="46"/>
      <c r="E216" s="46"/>
      <c r="O216" s="44" t="str">
        <f t="shared" si="8"/>
        <v/>
      </c>
      <c r="P216" s="44" t="str">
        <f t="shared" si="7"/>
        <v/>
      </c>
    </row>
    <row r="217" spans="4:16" x14ac:dyDescent="0.2">
      <c r="D217" s="46"/>
      <c r="E217" s="46"/>
      <c r="O217" s="44" t="str">
        <f t="shared" si="8"/>
        <v/>
      </c>
      <c r="P217" s="44" t="str">
        <f t="shared" si="7"/>
        <v/>
      </c>
    </row>
    <row r="218" spans="4:16" x14ac:dyDescent="0.2">
      <c r="D218" s="46"/>
      <c r="E218" s="46"/>
      <c r="O218" s="44" t="str">
        <f t="shared" si="8"/>
        <v/>
      </c>
      <c r="P218" s="44" t="str">
        <f t="shared" si="7"/>
        <v/>
      </c>
    </row>
    <row r="219" spans="4:16" x14ac:dyDescent="0.2">
      <c r="D219" s="46"/>
      <c r="E219" s="46"/>
      <c r="O219" s="44" t="str">
        <f t="shared" si="8"/>
        <v/>
      </c>
      <c r="P219" s="44" t="str">
        <f t="shared" si="7"/>
        <v/>
      </c>
    </row>
    <row r="220" spans="4:16" x14ac:dyDescent="0.2">
      <c r="D220" s="46"/>
      <c r="E220" s="46"/>
      <c r="O220" s="44" t="str">
        <f t="shared" si="8"/>
        <v/>
      </c>
      <c r="P220" s="44" t="str">
        <f t="shared" si="7"/>
        <v/>
      </c>
    </row>
    <row r="221" spans="4:16" x14ac:dyDescent="0.2">
      <c r="D221" s="46"/>
      <c r="E221" s="46"/>
      <c r="O221" s="44" t="str">
        <f t="shared" si="8"/>
        <v/>
      </c>
      <c r="P221" s="44" t="str">
        <f t="shared" si="7"/>
        <v/>
      </c>
    </row>
    <row r="222" spans="4:16" x14ac:dyDescent="0.2">
      <c r="D222" s="46"/>
      <c r="E222" s="46"/>
      <c r="O222" s="44" t="str">
        <f t="shared" si="8"/>
        <v/>
      </c>
      <c r="P222" s="44" t="str">
        <f t="shared" si="7"/>
        <v/>
      </c>
    </row>
    <row r="223" spans="4:16" x14ac:dyDescent="0.2">
      <c r="D223" s="46"/>
      <c r="E223" s="46"/>
      <c r="O223" s="44" t="str">
        <f t="shared" si="8"/>
        <v/>
      </c>
      <c r="P223" s="44" t="str">
        <f t="shared" si="7"/>
        <v/>
      </c>
    </row>
    <row r="224" spans="4:16" x14ac:dyDescent="0.2">
      <c r="D224" s="46"/>
      <c r="E224" s="46"/>
      <c r="O224" s="44" t="str">
        <f t="shared" si="8"/>
        <v/>
      </c>
      <c r="P224" s="44" t="str">
        <f t="shared" si="7"/>
        <v/>
      </c>
    </row>
    <row r="225" spans="4:16" x14ac:dyDescent="0.2">
      <c r="D225" s="46"/>
      <c r="E225" s="46"/>
      <c r="O225" s="44" t="str">
        <f t="shared" si="8"/>
        <v/>
      </c>
      <c r="P225" s="44" t="str">
        <f t="shared" ref="P225:P250" si="9">IF($D225="","",IF($E$7="Firmenname",E225,D225))</f>
        <v/>
      </c>
    </row>
    <row r="226" spans="4:16" x14ac:dyDescent="0.2">
      <c r="D226" s="46"/>
      <c r="E226" s="46"/>
      <c r="O226" s="44" t="str">
        <f t="shared" si="8"/>
        <v/>
      </c>
      <c r="P226" s="44" t="str">
        <f t="shared" si="9"/>
        <v/>
      </c>
    </row>
    <row r="227" spans="4:16" x14ac:dyDescent="0.2">
      <c r="D227" s="46"/>
      <c r="E227" s="46"/>
      <c r="O227" s="44" t="str">
        <f t="shared" si="8"/>
        <v/>
      </c>
      <c r="P227" s="44" t="str">
        <f t="shared" si="9"/>
        <v/>
      </c>
    </row>
    <row r="228" spans="4:16" x14ac:dyDescent="0.2">
      <c r="D228" s="46"/>
      <c r="E228" s="46"/>
      <c r="O228" s="44" t="str">
        <f t="shared" si="8"/>
        <v/>
      </c>
      <c r="P228" s="44" t="str">
        <f t="shared" si="9"/>
        <v/>
      </c>
    </row>
    <row r="229" spans="4:16" x14ac:dyDescent="0.2">
      <c r="D229" s="46"/>
      <c r="E229" s="46"/>
      <c r="O229" s="44" t="str">
        <f t="shared" si="8"/>
        <v/>
      </c>
      <c r="P229" s="44" t="str">
        <f t="shared" si="9"/>
        <v/>
      </c>
    </row>
    <row r="230" spans="4:16" x14ac:dyDescent="0.2">
      <c r="D230" s="46"/>
      <c r="E230" s="46"/>
      <c r="O230" s="44" t="str">
        <f t="shared" si="8"/>
        <v/>
      </c>
      <c r="P230" s="44" t="str">
        <f t="shared" si="9"/>
        <v/>
      </c>
    </row>
    <row r="231" spans="4:16" x14ac:dyDescent="0.2">
      <c r="D231" s="46"/>
      <c r="E231" s="46"/>
      <c r="O231" s="44" t="str">
        <f t="shared" si="8"/>
        <v/>
      </c>
      <c r="P231" s="44" t="str">
        <f t="shared" si="9"/>
        <v/>
      </c>
    </row>
    <row r="232" spans="4:16" x14ac:dyDescent="0.2">
      <c r="D232" s="46"/>
      <c r="E232" s="46"/>
      <c r="O232" s="44" t="str">
        <f t="shared" si="8"/>
        <v/>
      </c>
      <c r="P232" s="44" t="str">
        <f t="shared" si="9"/>
        <v/>
      </c>
    </row>
    <row r="233" spans="4:16" x14ac:dyDescent="0.2">
      <c r="D233" s="46"/>
      <c r="E233" s="46"/>
      <c r="O233" s="44" t="str">
        <f t="shared" si="8"/>
        <v/>
      </c>
      <c r="P233" s="44" t="str">
        <f t="shared" si="9"/>
        <v/>
      </c>
    </row>
    <row r="234" spans="4:16" x14ac:dyDescent="0.2">
      <c r="D234" s="46"/>
      <c r="E234" s="46"/>
      <c r="O234" s="44" t="str">
        <f t="shared" si="8"/>
        <v/>
      </c>
      <c r="P234" s="44" t="str">
        <f t="shared" si="9"/>
        <v/>
      </c>
    </row>
    <row r="235" spans="4:16" x14ac:dyDescent="0.2">
      <c r="D235" s="46"/>
      <c r="E235" s="46"/>
      <c r="O235" s="44" t="str">
        <f t="shared" si="8"/>
        <v/>
      </c>
      <c r="P235" s="44" t="str">
        <f t="shared" si="9"/>
        <v/>
      </c>
    </row>
    <row r="236" spans="4:16" x14ac:dyDescent="0.2">
      <c r="D236" s="46"/>
      <c r="E236" s="46"/>
      <c r="O236" s="44" t="str">
        <f t="shared" si="8"/>
        <v/>
      </c>
      <c r="P236" s="44" t="str">
        <f t="shared" si="9"/>
        <v/>
      </c>
    </row>
    <row r="237" spans="4:16" x14ac:dyDescent="0.2">
      <c r="D237" s="46"/>
      <c r="E237" s="46"/>
      <c r="O237" s="44" t="str">
        <f t="shared" si="8"/>
        <v/>
      </c>
      <c r="P237" s="44" t="str">
        <f t="shared" si="9"/>
        <v/>
      </c>
    </row>
    <row r="238" spans="4:16" x14ac:dyDescent="0.2">
      <c r="D238" s="46"/>
      <c r="E238" s="46"/>
      <c r="O238" s="44" t="str">
        <f t="shared" si="8"/>
        <v/>
      </c>
      <c r="P238" s="44" t="str">
        <f t="shared" si="9"/>
        <v/>
      </c>
    </row>
    <row r="239" spans="4:16" x14ac:dyDescent="0.2">
      <c r="D239" s="46"/>
      <c r="E239" s="46"/>
      <c r="O239" s="44" t="str">
        <f t="shared" si="8"/>
        <v/>
      </c>
      <c r="P239" s="44" t="str">
        <f t="shared" si="9"/>
        <v/>
      </c>
    </row>
    <row r="240" spans="4:16" x14ac:dyDescent="0.2">
      <c r="D240" s="46"/>
      <c r="E240" s="46"/>
      <c r="O240" s="44" t="str">
        <f t="shared" si="8"/>
        <v/>
      </c>
      <c r="P240" s="44" t="str">
        <f t="shared" si="9"/>
        <v/>
      </c>
    </row>
    <row r="241" spans="4:16" x14ac:dyDescent="0.2">
      <c r="D241" s="46"/>
      <c r="E241" s="46"/>
      <c r="O241" s="44" t="str">
        <f t="shared" si="8"/>
        <v/>
      </c>
      <c r="P241" s="44" t="str">
        <f t="shared" si="9"/>
        <v/>
      </c>
    </row>
    <row r="242" spans="4:16" x14ac:dyDescent="0.2">
      <c r="D242" s="46"/>
      <c r="E242" s="46"/>
      <c r="O242" s="44" t="str">
        <f t="shared" si="8"/>
        <v/>
      </c>
      <c r="P242" s="44" t="str">
        <f t="shared" si="9"/>
        <v/>
      </c>
    </row>
    <row r="243" spans="4:16" x14ac:dyDescent="0.2">
      <c r="D243" s="46"/>
      <c r="E243" s="46"/>
      <c r="O243" s="44" t="str">
        <f t="shared" si="8"/>
        <v/>
      </c>
      <c r="P243" s="44" t="str">
        <f t="shared" si="9"/>
        <v/>
      </c>
    </row>
    <row r="244" spans="4:16" x14ac:dyDescent="0.2">
      <c r="D244" s="46"/>
      <c r="E244" s="46"/>
      <c r="O244" s="44" t="str">
        <f t="shared" si="8"/>
        <v/>
      </c>
      <c r="P244" s="44" t="str">
        <f t="shared" si="9"/>
        <v/>
      </c>
    </row>
    <row r="245" spans="4:16" x14ac:dyDescent="0.2">
      <c r="D245" s="46"/>
      <c r="E245" s="46"/>
      <c r="O245" s="44" t="str">
        <f t="shared" si="8"/>
        <v/>
      </c>
      <c r="P245" s="44" t="str">
        <f t="shared" si="9"/>
        <v/>
      </c>
    </row>
    <row r="246" spans="4:16" x14ac:dyDescent="0.2">
      <c r="D246" s="46"/>
      <c r="E246" s="46"/>
      <c r="O246" s="44" t="str">
        <f t="shared" si="8"/>
        <v/>
      </c>
      <c r="P246" s="44" t="str">
        <f t="shared" si="9"/>
        <v/>
      </c>
    </row>
    <row r="247" spans="4:16" x14ac:dyDescent="0.2">
      <c r="D247" s="46"/>
      <c r="E247" s="46"/>
      <c r="O247" s="44" t="str">
        <f t="shared" si="8"/>
        <v/>
      </c>
      <c r="P247" s="44" t="str">
        <f t="shared" si="9"/>
        <v/>
      </c>
    </row>
    <row r="248" spans="4:16" x14ac:dyDescent="0.2">
      <c r="D248" s="46"/>
      <c r="E248" s="46"/>
      <c r="O248" s="44" t="str">
        <f t="shared" si="8"/>
        <v/>
      </c>
      <c r="P248" s="44" t="str">
        <f t="shared" si="9"/>
        <v/>
      </c>
    </row>
    <row r="249" spans="4:16" x14ac:dyDescent="0.2">
      <c r="D249" s="46"/>
      <c r="E249" s="46"/>
      <c r="O249" s="44" t="str">
        <f t="shared" si="8"/>
        <v/>
      </c>
      <c r="P249" s="44" t="str">
        <f t="shared" si="9"/>
        <v/>
      </c>
    </row>
    <row r="250" spans="4:16" x14ac:dyDescent="0.2">
      <c r="D250" s="46"/>
      <c r="E250" s="46"/>
      <c r="O250" s="44" t="str">
        <f t="shared" si="8"/>
        <v/>
      </c>
      <c r="P250" s="44" t="str">
        <f t="shared" si="9"/>
        <v/>
      </c>
    </row>
  </sheetData>
  <sheetProtection algorithmName="SHA-512" hashValue="+b4RQWMWSql5/pUJ0p7lm5ERfXsBkpkDmvsh/uL8dljSSNfZmin68/dFa8FVaZ4y2pIoO1vzzwByCWKXOZ4w3w==" saltValue="SiB5bc47TeVuBG4RYGVcjA==" spinCount="100000" sheet="1" objects="1" scenarios="1" formatCells="0" formatColumns="0" formatRows="0"/>
  <sortState xmlns:xlrd2="http://schemas.microsoft.com/office/spreadsheetml/2017/richdata2" ref="R10:S17">
    <sortCondition ref="R10:R17"/>
  </sortState>
  <mergeCells count="8">
    <mergeCell ref="K9:K10"/>
    <mergeCell ref="D5:E6"/>
    <mergeCell ref="A9:A10"/>
    <mergeCell ref="B9:B10"/>
    <mergeCell ref="G9:G10"/>
    <mergeCell ref="I9:I10"/>
    <mergeCell ref="D9:D10"/>
    <mergeCell ref="E9:E10"/>
  </mergeCells>
  <dataValidations count="1">
    <dataValidation type="list" allowBlank="1" showInputMessage="1" showErrorMessage="1" error="Nur Listeneinträge!" promptTitle="Auswahliste!" prompt="Zur eindeutigen Kennzeichnung der Versorger können der jeweilige Firmenname oder die EIC-Nummer ausgewählt werden (default-mäßig ist der Firmenname eingestellt)." sqref="E7" xr:uid="{00000000-0002-0000-0600-000000000000}">
      <formula1>"EIC-Nummer,Firmenname"</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U</vt:lpstr>
      <vt:lpstr>TT_Sp</vt:lpstr>
      <vt:lpstr>MM_Bil_Kap</vt:lpstr>
      <vt:lpstr>MM_Fr_Kap</vt:lpstr>
      <vt:lpstr>JJ_SpAnl</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2013-12-19T09:17:34Z</dcterms:created>
  <dcterms:modified xsi:type="dcterms:W3CDTF">2024-12-12T07:53:40Z</dcterms:modified>
</cp:coreProperties>
</file>